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U:\Datastore\CMVM\smgphs\groups\asheikh-ePrescribing\Toolkit\"/>
    </mc:Choice>
  </mc:AlternateContent>
  <bookViews>
    <workbookView xWindow="0" yWindow="0" windowWidth="28800" windowHeight="12435" tabRatio="618" activeTab="4"/>
  </bookViews>
  <sheets>
    <sheet name="Cost" sheetId="2" r:id="rId1"/>
    <sheet name="Essential Requirements" sheetId="10" r:id="rId2"/>
    <sheet name="Implement-Capability-Capacity" sheetId="5" r:id="rId3"/>
    <sheet name="Demonstrations" sheetId="6" r:id="rId4"/>
    <sheet name="Site Visits" sheetId="11" r:id="rId5"/>
  </sheets>
  <definedNames>
    <definedName name="_xlnm.Print_Area" localSheetId="2">'Implement-Capability-Capacity'!$A$1:$H$39</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D13" i="2" l="1"/>
  <c r="D12" i="2"/>
  <c r="E14" i="2"/>
  <c r="D11" i="2"/>
  <c r="D14" i="2"/>
  <c r="D42" i="5"/>
  <c r="D28" i="5"/>
  <c r="E28" i="5"/>
  <c r="D25" i="5"/>
  <c r="E25" i="5"/>
  <c r="D22" i="5"/>
  <c r="E22" i="5"/>
  <c r="D19" i="5"/>
  <c r="E19" i="5"/>
  <c r="D16" i="5"/>
  <c r="D13" i="5"/>
  <c r="E13" i="5"/>
  <c r="D10" i="5"/>
  <c r="D31" i="11"/>
  <c r="E31" i="11"/>
  <c r="D28" i="11"/>
  <c r="E28" i="11"/>
  <c r="D25" i="11"/>
  <c r="E25" i="11"/>
  <c r="D22" i="11"/>
  <c r="E22" i="11"/>
  <c r="D19" i="11"/>
  <c r="E19" i="11"/>
  <c r="D16" i="11"/>
  <c r="E16" i="11"/>
  <c r="D13" i="11"/>
  <c r="E13" i="11"/>
  <c r="D10" i="11"/>
  <c r="D34" i="11"/>
  <c r="D10" i="6"/>
  <c r="E10" i="6"/>
  <c r="D13" i="6"/>
  <c r="E13" i="6"/>
  <c r="D16" i="6"/>
  <c r="E16" i="6"/>
  <c r="D19" i="6"/>
  <c r="E19" i="6"/>
  <c r="D22" i="6"/>
  <c r="E22" i="6"/>
  <c r="D25" i="6"/>
  <c r="E25" i="6"/>
  <c r="D28" i="6"/>
  <c r="E28" i="6"/>
  <c r="D31" i="6"/>
  <c r="E31" i="6"/>
  <c r="E34" i="6"/>
  <c r="D34" i="6"/>
  <c r="K30" i="5"/>
  <c r="E10" i="11"/>
  <c r="E34" i="11"/>
  <c r="B27" i="10"/>
  <c r="D12" i="10"/>
  <c r="D24" i="10"/>
  <c r="D20" i="10"/>
  <c r="D16" i="10"/>
  <c r="D11" i="10"/>
  <c r="E21" i="10"/>
  <c r="E14" i="10"/>
  <c r="E10" i="10"/>
  <c r="E22" i="10"/>
  <c r="E15" i="10"/>
  <c r="E24" i="10"/>
  <c r="D9" i="10"/>
  <c r="D23" i="10"/>
  <c r="D19" i="10"/>
  <c r="D15" i="10"/>
  <c r="D10" i="10"/>
  <c r="E26" i="10"/>
  <c r="E19" i="10"/>
  <c r="E13" i="10"/>
  <c r="E9" i="10"/>
  <c r="E20" i="10"/>
  <c r="D26" i="10"/>
  <c r="D22" i="10"/>
  <c r="D18" i="10"/>
  <c r="D14" i="10"/>
  <c r="E25" i="10"/>
  <c r="E17" i="10"/>
  <c r="E12" i="10"/>
  <c r="E18" i="10"/>
  <c r="D25" i="10"/>
  <c r="D21" i="10"/>
  <c r="D17" i="10"/>
  <c r="D13" i="10"/>
  <c r="E23" i="10"/>
  <c r="E11" i="10"/>
  <c r="E16" i="10"/>
  <c r="D27" i="10"/>
  <c r="E27" i="10"/>
  <c r="E16" i="5"/>
  <c r="E10" i="5"/>
  <c r="E42" i="5"/>
  <c r="L30" i="5"/>
</calcChain>
</file>

<file path=xl/sharedStrings.xml><?xml version="1.0" encoding="utf-8"?>
<sst xmlns="http://schemas.openxmlformats.org/spreadsheetml/2006/main" count="365" uniqueCount="129">
  <si>
    <t>Notes :</t>
  </si>
  <si>
    <t xml:space="preserve"> - In order to provide a compliant reponse, Bidders must provide a response to each section</t>
  </si>
  <si>
    <t>Question number</t>
  </si>
  <si>
    <t>Response requirements</t>
  </si>
  <si>
    <t>Section / Question weighting (%)</t>
  </si>
  <si>
    <t>Overall weighting out of</t>
  </si>
  <si>
    <t>Scoring scale</t>
  </si>
  <si>
    <t>Grade</t>
  </si>
  <si>
    <t>Evaluation criteria</t>
  </si>
  <si>
    <t>Section notes</t>
  </si>
  <si>
    <t>Excellent confidence</t>
  </si>
  <si>
    <t>Adequate confidence</t>
  </si>
  <si>
    <t>Bidders must complete the financial offer schedule provided, in accordance with guidance documentation. 
Bidders must confirm that bids submitted comprise all the payments required from the Trust to provide the system and services, and relation to the services, that no further payments are required and expected.
The scoring method is detailed in the guidance documentation, and is based on costs relative to other bidders.</t>
  </si>
  <si>
    <r>
      <rPr>
        <b/>
        <sz val="11"/>
        <color theme="1"/>
        <rFont val="Calibri"/>
        <family val="2"/>
        <scheme val="minor"/>
      </rPr>
      <t>Question</t>
    </r>
    <r>
      <rPr>
        <sz val="11"/>
        <color theme="1"/>
        <rFont val="Calibri"/>
        <family val="2"/>
        <scheme val="minor"/>
      </rPr>
      <t xml:space="preserve">
The bidder should specify annual maintenance costs and other on-going revenue costs.
</t>
    </r>
  </si>
  <si>
    <t>Low confidence</t>
  </si>
  <si>
    <t xml:space="preserve"> - In order to provide a compliant reponse, Bidders must provide a response to each section.</t>
  </si>
  <si>
    <t>Scores will be allocated to each criterion in this section.</t>
  </si>
  <si>
    <t>0, 5 or 10</t>
  </si>
  <si>
    <t>Section 6 - Demonstrations</t>
  </si>
  <si>
    <r>
      <rPr>
        <b/>
        <sz val="11"/>
        <color theme="1"/>
        <rFont val="Calibri"/>
        <family val="2"/>
        <scheme val="minor"/>
      </rPr>
      <t>System administration</t>
    </r>
    <r>
      <rPr>
        <sz val="11"/>
        <color theme="1"/>
        <rFont val="Calibri"/>
        <family val="2"/>
        <scheme val="minor"/>
      </rPr>
      <t xml:space="preserve">
1. Explain rationale to set up of user access rights and controls (RBAC).
2. Formulary structure, where does this come from, how is it controlled and updated?  How can it be locally configured, e.g. to support new drugs within Clinical Trials or Compassionate Use schemes?
3. Decision Support, demonstrate defined linked system parameters e.g. links to pathology data, cumulative dosing at drug and regimen level. How are system generated alerts displayed and managed.
4. How does the system support dose banding of SACT doses according to developed tables (see national CQUIN)?
5. Explain regimen build.  Demonstrate how drugs are combined to create a regimen and the approval / verification process and version control mechanism.  Demonstration to include:
a.  Regimen involving infusion pumps where drug is administered over several days.  
b. Regimen comprising both IV and Oral SACT components where oral component will be prescribed for a defined number of days but will need to be supplied as a single prescription on or prior to the first day of the cycle.
c. Complex regimens involving several different drugs administered on different days over an extended time period, or multidrug infusions.
d. Clinical Trial regimens, to include trial numbers, patient randomisation.
6. Explain how regimens may be combined to create a treatment plan.  A plan may comprise a set number of cycles in the following patterns:
a. 6 cycles of Regimen A
b. 3 cycles of Regimen A followed by 3 cycles of Regimen B
c. 6 cycles of alternating Regimen A followed by Regimen B
</t>
    </r>
  </si>
  <si>
    <r>
      <rPr>
        <b/>
        <sz val="11"/>
        <color theme="1"/>
        <rFont val="Calibri"/>
        <family val="2"/>
        <scheme val="minor"/>
      </rPr>
      <t>Patient information</t>
    </r>
    <r>
      <rPr>
        <sz val="11"/>
        <color theme="1"/>
        <rFont val="Calibri"/>
        <family val="2"/>
        <scheme val="minor"/>
      </rPr>
      <t xml:space="preserve">
1. Review patient’s history for previous chemotherapy treatments
2. View existing allergy status
3. Document No Known Drug Allergies for allergy status at cycle 1 and demonstrate how this can be seen by other users: pharmacy and nursing staff
4. Add new allergy and then attempt to prescribe:
i. Document allergy - chemo component
ii. Document allergy – anti-emetic
iii. Document allergy – supportive medicine
iv. Document sensitivity but allow prescriber override, document reason if possible. Is this visible to other users?
v. Add comment to patient file. Is this visible to other members of the team; clinicians, pharmacy etc?  
</t>
    </r>
  </si>
  <si>
    <t>6a</t>
  </si>
  <si>
    <t>6b</t>
  </si>
  <si>
    <t>6c</t>
  </si>
  <si>
    <t>6d</t>
  </si>
  <si>
    <t>6e</t>
  </si>
  <si>
    <r>
      <rPr>
        <b/>
        <sz val="11"/>
        <color theme="1"/>
        <rFont val="Calibri"/>
        <family val="2"/>
        <scheme val="minor"/>
      </rPr>
      <t>Prescribing</t>
    </r>
    <r>
      <rPr>
        <sz val="11"/>
        <color theme="1"/>
        <rFont val="Calibri"/>
        <family val="2"/>
        <scheme val="minor"/>
      </rPr>
      <t xml:space="preserve">
1. Addition or viewing of patient parameters required for prescription creation e.g. BSA, GFR etc.
2. Document the responsible consultant and prescriber – all cycles.  
3. Prescribe a supportive medicine (e.g. steroid) for a patient not yet prescribed a SACT regimen
4. Demonstrate how a regimen is selected; formulary structure? Including multi-arm clinical trials.
5. How is the date of treatment selected – is this linked to scheduling?
6. Dose reduce individual components and full regimen 
7. Which aspects of a regimen can be amended by the prescriber? e.g. dose, infusion duration, fluid volume etc
8. Cancel an individual component from the regimen (during administration) – how is this reflected through the system?
9. Document all reasons for amending a prescription at the point of amendment. How is this recorded and viewed at future cycles / regimens?
10. Which prescription amendments (if any) require re-verification by pharmacists?
11. Describe control measures built within the system with regards to clinical approval for administration of treatment. i.e. any steps/controls subsequent to prescribing which would prevent a later step being completed. Is approval applied to the whole regimen or individual components?
12. Prescribe a set number of cycles of a given regimen. Add additional 3 cycles once these have been completed – how is the total number of cycles displayed?
13. Prescribe anti-emetics for cycle 1.  Demonstrate how to change for cycle 2
14. Add allergy to metoclopramide. This is a standard antiemetic used with our chemotherapy regimens. Would this interact with metoclopramide that had already been prescribed, or only future prescriptions?
15. Does the system support treatment plans? i.e. grouping cycles of treatment together? How would this work for a regimen that alternated each time i.e. cycle of A cycle of B alternating? What is the relationship between cycle intervals? Is it possible to have plans where treatment start date is dependent on haematological recovery and response of the patient rather than fixed time interval?
16. Do deferrals impact future cycle dates if prescribed as part of a chemotherapy plan?
17. Show approvals for IV SACT, oral SACT and other supportive care 
18. If more than one SACT cycle or a plan containing multiple cycles is prescribed, how does this appear in the system for pharmacist verification
19. Show interaction with pathology feed if applicable. Is it displayed? Are there any rules based drug calculations? Is there a problem if pathology results are not available?
20. Review a patient’s history for previous chemotherapy treatments.  Are cumulative doses of previously received cytotoxics displayed where relevant?
21. Can amendments be made to prescriptions which are already in progress; SACT items and supportive care? E.g. date changes within current treatment plan, changes to supportive care on the day of administration, and also changes to infusion fluids, doses or administration route of medications due later in the regimen? What downstream effects does this have –e.g. re-verification by pharmacy, visibility of change to nursing staff, scheduling if date change? Addition of further hydration – how is this managed?
</t>
    </r>
  </si>
  <si>
    <r>
      <rPr>
        <b/>
        <sz val="11"/>
        <color theme="1"/>
        <rFont val="Calibri"/>
        <family val="2"/>
        <scheme val="minor"/>
      </rPr>
      <t>Scheduling</t>
    </r>
    <r>
      <rPr>
        <sz val="11"/>
        <color theme="1"/>
        <rFont val="Calibri"/>
        <family val="2"/>
        <scheme val="minor"/>
      </rPr>
      <t xml:space="preserve">
1. Is prescribing linked to patient scheduling?
2. Can the schedules be locally configured, including extra time for supportive care / cold caps etc…?
3. Review capacity; is it possible to see how many patients already booked on to treatment areas for a given date?
4. Can scheduler alter prescribed dates/ contact prescriber to check whether dates can be moved / patient should be overbooked?   
5. Demonstrate how to overbook patient. Can access rights to this function be restricted, .e.g. supervisor only access.
6. Cycle 2 postponed – how does this display / dates filter to other schedules?
7. Is it possible to schedule individual cycles (within a plan) to different locations?
8. Demonstrate how oral SACT would be managed within the scheduling system?</t>
    </r>
  </si>
  <si>
    <r>
      <rPr>
        <b/>
        <sz val="11"/>
        <color theme="1"/>
        <rFont val="Calibri"/>
        <family val="2"/>
        <scheme val="minor"/>
      </rPr>
      <t xml:space="preserve">Pharmacist verification </t>
    </r>
    <r>
      <rPr>
        <sz val="11"/>
        <color theme="1"/>
        <rFont val="Calibri"/>
        <family val="2"/>
        <scheme val="minor"/>
      </rPr>
      <t xml:space="preserve">
1. How are prescriptions sent for pharmacist verification? Where do they appear in the system? e.g. worklists or selected by individual patient. 
2. Are supportive care medicines displayed separately to SACT?
3. View responsible consultant and prescriber details.  
4. View patient medication history available within the system.  Check for any comments made by prescriber.
5. Is it possible to document concomitant medicines (without prescribing them)? Are these recognised by DSS in the system?
6. Is there a live pathology feed at this stage? 
7. Pharmacist to amend dose of one component and record communication with prescriber.  Which amendments can pharmacists make? Alterations made by pharmacist which would not make them appear as the prescriber. 
8. Verify prescription. What is the significance of this step in relation to manufacture and administration? Other downstream system effects? Also ability to unverify prescription with auditable reasons.
9. Ordersets highlight any deviations made from the original standard prescription/orderset made during the prescribing or amendment process.
10. Demonstrate ability to create pharmacist generated notes attached to individual medicines within ordersets?
11. How are individual components of a prescription allocated to the relevant manufacturing site (e.g. homecare provider/ aseptics/ dispensary/ ward stock)?
12. Are there separate user rights? E.g. for pharmacists and pharmacy technicians etc.
13. Display prescription status and how this changes as a prescription moves through the system, e.g. from prescribed; to verified; to administered.
</t>
    </r>
  </si>
  <si>
    <t>6f</t>
  </si>
  <si>
    <r>
      <rPr>
        <b/>
        <sz val="11"/>
        <color theme="1"/>
        <rFont val="Calibri"/>
        <family val="2"/>
        <scheme val="minor"/>
      </rPr>
      <t xml:space="preserve">Manufacture / Dispensing </t>
    </r>
    <r>
      <rPr>
        <sz val="11"/>
        <color theme="1"/>
        <rFont val="Calibri"/>
        <family val="2"/>
        <scheme val="minor"/>
      </rPr>
      <t xml:space="preserve">
1. Worklists of prescriptions which are due for dispensing and their status? Also ability to create lists of cancelled prescriptions which will need to be removed from the workflow?
2. How are prescriptions communicated to internal (e.g. dispensary or aseptics) and third party suppliers?
3. Dispensing – Show how the system processes medication provided from hospital dispensary (day case patients and TTO).
4. If prescriptions are manufactured by third party suppliers, how are these “received” back on to the system?
</t>
    </r>
  </si>
  <si>
    <t>6g</t>
  </si>
  <si>
    <r>
      <rPr>
        <b/>
        <sz val="11"/>
        <color theme="1"/>
        <rFont val="Calibri"/>
        <family val="2"/>
        <scheme val="minor"/>
      </rPr>
      <t xml:space="preserve">Administration </t>
    </r>
    <r>
      <rPr>
        <sz val="11"/>
        <color theme="1"/>
        <rFont val="Calibri"/>
        <family val="2"/>
        <scheme val="minor"/>
      </rPr>
      <t xml:space="preserve">
1. Scenario – Treatment has not yet been approved for administration. Patient is reviewed by nurse, blood results and patient assessment carried out.  Nurse confirms treatment can go ahead against set criteria. Confirmation of go ahead for On Hold items (Trust approved list of high cost, restricted access or short expiry medication) will automatically trigger supply for such items.
2. Demonstrate ability to view and record the administration of all medication associated with the regimen (e.g. SACT, anti-emetics, support meds and fluids) including the recording of batch numbers and expiry dates where required.
3. Ability to record administration status:
a. Drugs administered without complication; including start and stop times for fluids
b. Partial administration of medication, where treatment started but not completed (with auditable reason)
c. Omitted dose recording (with auditable reason)
d. Suspend administration (with auditable reason)
e. Self-administration (e.g. for pre-meds)
f. Specify which administration line through which drug is to be administered
4. Update the weight of a patient – does this affect doses already prescribed?
5. Review other medications that have been prescribed for the patient.
6. Review the most recent bloods prior to administration. Is there a live pathology feed at this stage? 
7. Check who has administered the previous drug in the regimen.
8. Can individual components in a regimen be given in a different order to that prescribed? What controls are there?
9. How is administration recording carried out? In real time? Is retrospective recording possible? Ability to add an administration note which will be visible to all users in the PMR?
10. Ability to record oral doses alongside the IV administration e.g. where oral pre-meds and oral SACT are components of the Regimen
</t>
    </r>
  </si>
  <si>
    <t>6h</t>
  </si>
  <si>
    <t xml:space="preserve"> - In order to provide a compliant reponse, Bidders must provide evidence at the demonstrations for each section.</t>
  </si>
  <si>
    <t>BI and Data Access</t>
  </si>
  <si>
    <t>Reporting (Finance)</t>
  </si>
  <si>
    <t>SACT</t>
  </si>
  <si>
    <t>Infrastructure</t>
  </si>
  <si>
    <t>Interfacing</t>
  </si>
  <si>
    <t>System Security</t>
  </si>
  <si>
    <t>Master Data</t>
  </si>
  <si>
    <t>Printing</t>
  </si>
  <si>
    <t>User Experience</t>
  </si>
  <si>
    <t>Regimen Build</t>
  </si>
  <si>
    <t>System Functionality</t>
  </si>
  <si>
    <t>Prescribing</t>
  </si>
  <si>
    <t>Clinical Trials</t>
  </si>
  <si>
    <t>Scheduling</t>
  </si>
  <si>
    <t>Pharmacy Screening</t>
  </si>
  <si>
    <t>Supply</t>
  </si>
  <si>
    <t>Peripheral</t>
  </si>
  <si>
    <t>Drug Administration</t>
  </si>
  <si>
    <r>
      <rPr>
        <b/>
        <sz val="11"/>
        <color theme="1"/>
        <rFont val="Calibri"/>
        <family val="2"/>
        <scheme val="minor"/>
      </rPr>
      <t>Question</t>
    </r>
    <r>
      <rPr>
        <sz val="11"/>
        <color theme="1"/>
        <rFont val="Calibri"/>
        <family val="2"/>
        <scheme val="minor"/>
      </rPr>
      <t xml:space="preserve">
The bidder should provide capital costs for the implementation and training</t>
    </r>
  </si>
  <si>
    <t>Requirements</t>
  </si>
  <si>
    <t>Requirements Section</t>
  </si>
  <si>
    <t>0,1,or 3</t>
  </si>
  <si>
    <t>Number of req's.</t>
  </si>
  <si>
    <t>Check Sum</t>
  </si>
  <si>
    <t>Overall weighting out of 100%</t>
  </si>
  <si>
    <t>Demonstration Requirements</t>
  </si>
  <si>
    <t>Section 6 - Site Visits</t>
  </si>
  <si>
    <t>Section 3 - Implementation</t>
  </si>
  <si>
    <t>3.a</t>
  </si>
  <si>
    <r>
      <rPr>
        <b/>
        <sz val="11"/>
        <color theme="1"/>
        <rFont val="Calibri"/>
        <family val="2"/>
        <scheme val="minor"/>
      </rPr>
      <t xml:space="preserve">Question: b) Implementation Planning and Deployment  </t>
    </r>
    <r>
      <rPr>
        <sz val="11"/>
        <color theme="1"/>
        <rFont val="Calibri"/>
        <family val="2"/>
        <scheme val="minor"/>
      </rPr>
      <t xml:space="preserve">
3.b.i Provide a high level project plan (viewable on one page, clearly demonstrating an implementation schedule from December 2016 to April 2017) with a go-live date of no later than May 1st 2017. 
</t>
    </r>
  </si>
  <si>
    <r>
      <rPr>
        <b/>
        <sz val="11"/>
        <color theme="1"/>
        <rFont val="Calibri"/>
        <family val="2"/>
        <scheme val="minor"/>
      </rPr>
      <t>Question: a) Programme / Project Management and Project Support</t>
    </r>
    <r>
      <rPr>
        <sz val="11"/>
        <color theme="1"/>
        <rFont val="Calibri"/>
        <family val="2"/>
        <scheme val="minor"/>
      </rPr>
      <t xml:space="preserve">
3.a Please outline the project management structure and the governance arrangements for the project’s initiation, implementation, deployment and post go-live support.
</t>
    </r>
  </si>
  <si>
    <r>
      <rPr>
        <b/>
        <sz val="11"/>
        <color theme="1"/>
        <rFont val="Calibri"/>
        <family val="2"/>
        <scheme val="minor"/>
      </rPr>
      <t xml:space="preserve">Question: b) Implementation Planning and Deployment  </t>
    </r>
    <r>
      <rPr>
        <sz val="11"/>
        <color theme="1"/>
        <rFont val="Calibri"/>
        <family val="2"/>
        <scheme val="minor"/>
      </rPr>
      <t xml:space="preserve">
3.b.iii Describe the potential issues/risks that could affect the project and what your organisation would offer to mitigate these risks to reduce any delay to implementation. (For information only)  </t>
    </r>
  </si>
  <si>
    <t>3.b.i</t>
  </si>
  <si>
    <t>3.b.ii</t>
  </si>
  <si>
    <t>3.b.iii</t>
  </si>
  <si>
    <r>
      <rPr>
        <b/>
        <sz val="11"/>
        <color theme="1"/>
        <rFont val="Calibri"/>
        <family val="2"/>
        <scheme val="minor"/>
      </rPr>
      <t xml:space="preserve">Question: b) Implementation Planning and Deployment  </t>
    </r>
    <r>
      <rPr>
        <sz val="11"/>
        <color theme="1"/>
        <rFont val="Calibri"/>
        <family val="2"/>
        <scheme val="minor"/>
      </rPr>
      <t xml:space="preserve">
3.b.iv Provide a table that specifies the human resources that the Bidder and the Trust must make available, the corresponding number of WTE and their skill sets (bearing in mind that the successful Bidder has been requested to take ownership of a wider implementation responsibility). </t>
    </r>
  </si>
  <si>
    <t>3.b.iv</t>
  </si>
  <si>
    <t>3.c</t>
  </si>
  <si>
    <r>
      <rPr>
        <b/>
        <sz val="11"/>
        <color theme="1"/>
        <rFont val="Calibri"/>
        <family val="2"/>
        <scheme val="minor"/>
      </rPr>
      <t>Question: c) Testing</t>
    </r>
    <r>
      <rPr>
        <sz val="11"/>
        <color theme="1"/>
        <rFont val="Calibri"/>
        <family val="2"/>
        <scheme val="minor"/>
      </rPr>
      <t xml:space="preserve">
3.c Provide a test and acceptance criteria framework for all deployment stages that facilitates the testing of all key solutions, sub-processes and elements of the system.</t>
    </r>
  </si>
  <si>
    <r>
      <rPr>
        <b/>
        <sz val="11"/>
        <color theme="1"/>
        <rFont val="Calibri"/>
        <family val="2"/>
        <scheme val="minor"/>
      </rPr>
      <t>Question: c) Training</t>
    </r>
    <r>
      <rPr>
        <sz val="11"/>
        <color theme="1"/>
        <rFont val="Calibri"/>
        <family val="2"/>
        <scheme val="minor"/>
      </rPr>
      <t xml:space="preserve">
3.d Clearly explain your approach to training provision and provide details of training needs analysis, train-the-trainer, training plans, training manuals, system manuals and e-learning solutions. Bidders are requested to advise on the different training levels required i.e. system administrator, web editor, support staff and the numbers of staff that can be trained simultaneously. </t>
    </r>
  </si>
  <si>
    <r>
      <rPr>
        <b/>
        <sz val="11"/>
        <color theme="1"/>
        <rFont val="Calibri"/>
        <family val="2"/>
        <scheme val="minor"/>
      </rPr>
      <t xml:space="preserve">Question: a) Future Direction
</t>
    </r>
    <r>
      <rPr>
        <sz val="11"/>
        <color theme="1"/>
        <rFont val="Calibri"/>
        <family val="2"/>
        <scheme val="minor"/>
      </rPr>
      <t xml:space="preserve">4.a Please provide a roadmap for your organisation for the next three years. This could include your market direction, research and development, future technologies. Also include details of your product suite for the next three years outlining your software development plans with dates for major product releases highlighted. 
Please include details of what is and what is not chargeable with regard to future version and patch upgrades i.e. are future releases covered within the annual maintenance costs of the system.
</t>
    </r>
  </si>
  <si>
    <t>4.a</t>
  </si>
  <si>
    <t>4.b</t>
  </si>
  <si>
    <t>4.c</t>
  </si>
  <si>
    <t>Section 4 - Capability and Capacity</t>
  </si>
  <si>
    <r>
      <rPr>
        <b/>
        <sz val="11"/>
        <color theme="1"/>
        <rFont val="Calibri"/>
        <family val="2"/>
        <scheme val="minor"/>
      </rPr>
      <t>Question: c) Service Management</t>
    </r>
    <r>
      <rPr>
        <sz val="11"/>
        <color theme="1"/>
        <rFont val="Calibri"/>
        <family val="2"/>
        <scheme val="minor"/>
      </rPr>
      <t xml:space="preserve">
The Trust requires the bidder to commit to a performance regime measured against targets in the following areas:
• Availability of the system (99.98% up time per month)
• Response times (specify response times for key transactions within the system meeting 97% delivery of the key transaction)
• Incident reporting and time to fix - indicate categorisation of help desk calls with time to respond and time to fix for each .
Provide details of the performance targets that you are prepared to guarantee for your solution for each of the three areas above and indicate your preference for how service credits should be levied if these targets are not met.  
The Trust expects a “no service, no fee” regime to operate with a sliding scale of credits up to 100% of the monthly service charge for prolonged failure to meet targets. Provide an outline of your recommended credit sliding scale against the three target measure.
</t>
    </r>
  </si>
  <si>
    <t>Bidders must provide a response to each section.</t>
  </si>
  <si>
    <r>
      <rPr>
        <b/>
        <sz val="11"/>
        <color theme="1"/>
        <rFont val="Calibri"/>
        <family val="2"/>
        <scheme val="minor"/>
      </rPr>
      <t>Question: b) Organisation</t>
    </r>
    <r>
      <rPr>
        <sz val="11"/>
        <color theme="1"/>
        <rFont val="Calibri"/>
        <family val="2"/>
        <scheme val="minor"/>
      </rPr>
      <t xml:space="preserve">
4.b How do you ensure that your staff (in particular project and delivery staff) receive adequate training? How does the company keep up to date with new procedures, systems and innovation within the sector? 
Bidders must take into account that if successful they will be requested to have a wider breadth of responsibilities for implementation. This answer should reflect that capability and the capacity requirement.
</t>
    </r>
  </si>
  <si>
    <r>
      <rPr>
        <b/>
        <sz val="11"/>
        <color theme="1"/>
        <rFont val="Calibri"/>
        <family val="2"/>
        <scheme val="minor"/>
      </rPr>
      <t>Question</t>
    </r>
    <r>
      <rPr>
        <sz val="11"/>
        <color theme="1"/>
        <rFont val="Calibri"/>
        <family val="2"/>
        <scheme val="minor"/>
      </rPr>
      <t xml:space="preserve">
The bidder should provide capital costs for the system/licencing.</t>
    </r>
  </si>
  <si>
    <t>Section 5 - Cost</t>
  </si>
  <si>
    <t>5.c</t>
  </si>
  <si>
    <t>5.d</t>
  </si>
  <si>
    <t>Bidder's response does not meet, only partially meets or provides evidence to fully meet the requirement outlined.</t>
  </si>
  <si>
    <t>3.d</t>
  </si>
  <si>
    <r>
      <t xml:space="preserve">Chemotherapy Prescribing System Specification: </t>
    </r>
    <r>
      <rPr>
        <b/>
        <sz val="18"/>
        <color theme="0"/>
        <rFont val="Calibri"/>
        <family val="2"/>
        <scheme val="minor"/>
      </rPr>
      <t>Appendix C - Evaluation Schedule</t>
    </r>
  </si>
  <si>
    <t xml:space="preserve"> - In order to provide a compliant reponse, Bidders must provide a response to each section/question by completing Appendix B - OBS</t>
  </si>
  <si>
    <t>The  project plan gives little assurance that the go-live date of no later than May 1st 2017 will be acheived.</t>
  </si>
  <si>
    <r>
      <rPr>
        <b/>
        <sz val="11"/>
        <color theme="1"/>
        <rFont val="Calibri"/>
        <family val="2"/>
        <scheme val="minor"/>
      </rPr>
      <t xml:space="preserve">Question: b) Implementation Planning and Deployment  </t>
    </r>
    <r>
      <rPr>
        <sz val="11"/>
        <color theme="1"/>
        <rFont val="Calibri"/>
        <family val="2"/>
        <scheme val="minor"/>
      </rPr>
      <t xml:space="preserve">
3.b.ii Provide a summary written description of the key tasks to support and explain the plan. </t>
    </r>
  </si>
  <si>
    <t>5.b</t>
  </si>
  <si>
    <t>The response provides a satisfactory level of assurance that the bidder has identified the appropriate quantity and mix of staff that will be required if the successful Bidder is to take responsibility for the implementation</t>
  </si>
  <si>
    <t>The response provides little assurance that the bidder has identified the appropriate quantity and mix of staff that will be required if the successful Bidder is to take responsibility for the implementation</t>
  </si>
  <si>
    <t>The response provides a high level of assurance that the bidder has identified the appropriate quantity and mix of staff with the right skill set that will be required if the successful Bidder is to take responsibility for the implementation</t>
  </si>
  <si>
    <t>The test and acceptance criteria framework for all deployment stages facilitates the testing of all key solutions, sub-processes and elements of the system.</t>
  </si>
  <si>
    <t>The test and acceptance criteria framework for all deployment stages facilitates the testing of most of the key solutions, sub-processes and elements of the system.</t>
  </si>
  <si>
    <t>The test and acceptance criteria framework for all deployment stages facilitates the testing of a few/none of the key solutions, sub-processes and elements of the system.</t>
  </si>
  <si>
    <t>The response provides a clear impressive roadmap for the organisation for the next three years</t>
  </si>
  <si>
    <t>The response provides a clear roadmap for the organisation for the next three years</t>
  </si>
  <si>
    <t>The response does not provide a clear roadmap for the organisation for the next three years</t>
  </si>
  <si>
    <t>The  project plan gives a satisfactory level of assurance that the go-live date of no later than May 1st 2017 will be acheived.</t>
  </si>
  <si>
    <t xml:space="preserve">The  project plan gives a high level of assurance that the go-live date of no later than May 1st 2017 will be acheived.  </t>
  </si>
  <si>
    <r>
      <rPr>
        <b/>
        <sz val="11"/>
        <color theme="1"/>
        <rFont val="Calibri"/>
        <family val="2"/>
        <scheme val="minor"/>
      </rPr>
      <t>Score excellent confidence if:</t>
    </r>
    <r>
      <rPr>
        <sz val="11"/>
        <color theme="1"/>
        <rFont val="Calibri"/>
        <family val="2"/>
        <scheme val="minor"/>
      </rPr>
      <t xml:space="preserve">
• The bidder demonstrates compliance (with evidence) against each of the questions within this process.
</t>
    </r>
  </si>
  <si>
    <r>
      <rPr>
        <b/>
        <sz val="11"/>
        <color theme="1"/>
        <rFont val="Calibri"/>
        <family val="2"/>
        <scheme val="minor"/>
      </rPr>
      <t>Score adequate if:</t>
    </r>
    <r>
      <rPr>
        <sz val="11"/>
        <color theme="1"/>
        <rFont val="Calibri"/>
        <family val="2"/>
        <scheme val="minor"/>
      </rPr>
      <t xml:space="preserve">
• The bidder demonstrates evidence to answer over half of the process questions posed; and can show possible workarounds for those that it cannot (or can only partially demonstrate).</t>
    </r>
  </si>
  <si>
    <r>
      <t xml:space="preserve">Score low confidence if:
</t>
    </r>
    <r>
      <rPr>
        <sz val="11"/>
        <color theme="1"/>
        <rFont val="Calibri"/>
        <family val="2"/>
        <scheme val="minor"/>
      </rPr>
      <t xml:space="preserve">• The bidder can evidence/demonstrate compliance or workarounds for less than half of the questions within this process. </t>
    </r>
  </si>
  <si>
    <t>Evaluated according to Pricing Schedule, which is included.</t>
  </si>
  <si>
    <t xml:space="preserve">The response demonstrates a comprehensive approach to training provision covering in great detail training needs analysis, train the trainer, training plans, training manuals, system manuals and e-learning solutions. </t>
  </si>
  <si>
    <t xml:space="preserve">The response demonstrates a good approach to training provision covering in some detail training needs analysis, train the trainer, training plans, training manuals, system manuals and e-learning solutions. </t>
  </si>
  <si>
    <t xml:space="preserve">The response demonstrates a poor approach to training provision.  Little detail given regarding training needs analysis, train the trainer, training plans, training manuals, system manuals and e-learning solutions. </t>
  </si>
  <si>
    <r>
      <rPr>
        <sz val="11"/>
        <color theme="1"/>
        <rFont val="Calibri"/>
        <family val="2"/>
        <scheme val="minor"/>
      </rPr>
      <t>The response clearly demonstrates</t>
    </r>
    <r>
      <rPr>
        <b/>
        <sz val="11"/>
        <color theme="1"/>
        <rFont val="Calibri"/>
        <family val="2"/>
        <scheme val="minor"/>
      </rPr>
      <t xml:space="preserve">
• </t>
    </r>
    <r>
      <rPr>
        <sz val="11"/>
        <color theme="1"/>
        <rFont val="Calibri"/>
        <family val="2"/>
        <scheme val="minor"/>
      </rPr>
      <t xml:space="preserve"> how staff receive adequate training
•  how the company keeps up to date with new procedures, systems and innovation within the sector
•  The Trust has a high degree of confidence the Bidder has sufficient capability and capacity</t>
    </r>
  </si>
  <si>
    <r>
      <rPr>
        <sz val="11"/>
        <color theme="1"/>
        <rFont val="Calibri"/>
        <family val="2"/>
        <scheme val="minor"/>
      </rPr>
      <t>The response clearly demonstrates</t>
    </r>
    <r>
      <rPr>
        <b/>
        <sz val="11"/>
        <color theme="1"/>
        <rFont val="Calibri"/>
        <family val="2"/>
        <scheme val="minor"/>
      </rPr>
      <t xml:space="preserve">
• </t>
    </r>
    <r>
      <rPr>
        <sz val="11"/>
        <color theme="1"/>
        <rFont val="Calibri"/>
        <family val="2"/>
        <scheme val="minor"/>
      </rPr>
      <t xml:space="preserve"> how staff receive adequate training
•  how the company keeps up to date with new procedures, systems and innovation within the sector
• The Trust has a reasonable degree of confidence the Bidder has the capability and capacity</t>
    </r>
  </si>
  <si>
    <r>
      <rPr>
        <sz val="11"/>
        <color theme="1"/>
        <rFont val="Calibri"/>
        <family val="2"/>
        <scheme val="minor"/>
      </rPr>
      <t xml:space="preserve">• The Bidder provides an unclear response describing how staff receive adequate training, how the company keeps up to date with new procedures, systems and innovation within the sector.                                                </t>
    </r>
    <r>
      <rPr>
        <b/>
        <sz val="11"/>
        <color theme="1"/>
        <rFont val="Calibri"/>
        <family val="2"/>
        <scheme val="minor"/>
      </rPr>
      <t xml:space="preserve">
</t>
    </r>
    <r>
      <rPr>
        <sz val="11"/>
        <color theme="1"/>
        <rFont val="Calibri"/>
        <family val="2"/>
        <scheme val="minor"/>
      </rPr>
      <t>• The Trust has little degree of confidence the Bidder has the capability and capacity</t>
    </r>
  </si>
  <si>
    <r>
      <rPr>
        <sz val="11"/>
        <color theme="1"/>
        <rFont val="Calibri"/>
        <family val="2"/>
        <scheme val="minor"/>
      </rPr>
      <t>The response clearly demonstrates:</t>
    </r>
    <r>
      <rPr>
        <b/>
        <sz val="11"/>
        <color theme="1"/>
        <rFont val="Calibri"/>
        <family val="2"/>
        <scheme val="minor"/>
      </rPr>
      <t xml:space="preserve">
• </t>
    </r>
    <r>
      <rPr>
        <sz val="11"/>
        <color theme="1"/>
        <rFont val="Calibri"/>
        <family val="2"/>
        <scheme val="minor"/>
      </rPr>
      <t xml:space="preserve"> That the system availability meets the target level defined
•  That the responses times requested are met.
•  To the Trust a high degree of confidence that the Bidder can meet the Service management requirements.</t>
    </r>
  </si>
  <si>
    <r>
      <rPr>
        <sz val="11"/>
        <color theme="1"/>
        <rFont val="Calibri"/>
        <family val="2"/>
        <scheme val="minor"/>
      </rPr>
      <t>The response clearly demonstrates:</t>
    </r>
    <r>
      <rPr>
        <b/>
        <sz val="11"/>
        <color theme="1"/>
        <rFont val="Calibri"/>
        <family val="2"/>
        <scheme val="minor"/>
      </rPr>
      <t xml:space="preserve">
• </t>
    </r>
    <r>
      <rPr>
        <sz val="11"/>
        <color theme="1"/>
        <rFont val="Calibri"/>
        <family val="2"/>
        <scheme val="minor"/>
      </rPr>
      <t xml:space="preserve"> That the system availability offered by the Bidder is reasonable, but does not meet the target level defined
•  That the responses times offered by the bidder are reasonable compared to those requested.</t>
    </r>
  </si>
  <si>
    <r>
      <rPr>
        <sz val="11"/>
        <color theme="1"/>
        <rFont val="Calibri"/>
        <family val="2"/>
        <scheme val="minor"/>
      </rPr>
      <t>The response demonstrates:</t>
    </r>
    <r>
      <rPr>
        <b/>
        <sz val="11"/>
        <color theme="1"/>
        <rFont val="Calibri"/>
        <family val="2"/>
        <scheme val="minor"/>
      </rPr>
      <t xml:space="preserve">
</t>
    </r>
    <r>
      <rPr>
        <sz val="11"/>
        <color theme="1"/>
        <rFont val="Calibri"/>
        <family val="2"/>
        <scheme val="minor"/>
      </rPr>
      <t>•  To the Trust little confidence that the Bidder can meet the Service Management requirements.</t>
    </r>
    <r>
      <rPr>
        <b/>
        <sz val="11"/>
        <color theme="1"/>
        <rFont val="Calibri"/>
        <family val="2"/>
        <scheme val="minor"/>
      </rPr>
      <t xml:space="preserve">
• </t>
    </r>
    <r>
      <rPr>
        <sz val="11"/>
        <color theme="1"/>
        <rFont val="Calibri"/>
        <family val="2"/>
        <scheme val="minor"/>
      </rPr>
      <t xml:space="preserve"> That the bidder can not meet the system availability targets.
•  That the responses times can not be met.
</t>
    </r>
  </si>
  <si>
    <r>
      <t>•</t>
    </r>
    <r>
      <rPr>
        <sz val="11"/>
        <color theme="1"/>
        <rFont val="Calibri"/>
        <family val="2"/>
        <scheme val="minor"/>
      </rPr>
      <t xml:space="preserve"> The response provides poor or little details of the key tasks that support and explain the plan.    
• The Trust has little degree of confidence that this can be delivered.    
</t>
    </r>
  </si>
  <si>
    <r>
      <t>•</t>
    </r>
    <r>
      <rPr>
        <sz val="11"/>
        <color theme="1"/>
        <rFont val="Calibri"/>
        <family val="2"/>
        <scheme val="minor"/>
      </rPr>
      <t xml:space="preserve"> The response provides a good description of the key tasks that support and explain the plan.     
•  The Trust has reasonable degree of confidence that this can be delivered   
</t>
    </r>
  </si>
  <si>
    <r>
      <t>•</t>
    </r>
    <r>
      <rPr>
        <sz val="11"/>
        <color theme="1"/>
        <rFont val="Calibri"/>
        <family val="2"/>
        <scheme val="minor"/>
      </rPr>
      <t xml:space="preserve"> The response provides a comprehensive description of the key tasks that support and explain the plan.</t>
    </r>
    <r>
      <rPr>
        <b/>
        <sz val="11"/>
        <color theme="1"/>
        <rFont val="Calibri"/>
        <family val="2"/>
        <scheme val="minor"/>
      </rPr>
      <t xml:space="preserve"> </t>
    </r>
    <r>
      <rPr>
        <sz val="11"/>
        <color theme="1"/>
        <rFont val="Calibri"/>
        <family val="2"/>
        <scheme val="minor"/>
      </rPr>
      <t xml:space="preserve">     
• The Trust has high degree of confidence that this can be delivered   
</t>
    </r>
  </si>
  <si>
    <r>
      <t>•</t>
    </r>
    <r>
      <rPr>
        <sz val="11"/>
        <color theme="1"/>
        <rFont val="Calibri"/>
        <family val="2"/>
        <scheme val="minor"/>
      </rPr>
      <t xml:space="preserve">  The response provides very little assurance that the bidder has appropriate management structure and governance arrangements for the project's initiation, implementation, deployment and post go-live support     
• The Trust has little degree of confidence that this can be delivered  
</t>
    </r>
  </si>
  <si>
    <r>
      <t>•</t>
    </r>
    <r>
      <rPr>
        <sz val="11"/>
        <color theme="1"/>
        <rFont val="Calibri"/>
        <family val="2"/>
        <scheme val="minor"/>
      </rPr>
      <t xml:space="preserve">  The response provides a satisfactory level of assurance that the bidder has appropriate management structure and governance arrangements for the project's initiation, implementation, deployment and post go-live support   
• The Trust has reasonable degree of confidence that this can be delivered 
</t>
    </r>
  </si>
  <si>
    <r>
      <t>•</t>
    </r>
    <r>
      <rPr>
        <sz val="11"/>
        <color theme="1"/>
        <rFont val="Calibri"/>
        <family val="2"/>
        <scheme val="minor"/>
      </rPr>
      <t xml:space="preserve">  The response provides a high level of assurance that the bidder has appropriate management structure and governance arrangements for the project's initiation, implementation, deployment and post go-live support 
• The Trust has high degree of confidence that this can be delivered
</t>
    </r>
  </si>
  <si>
    <t xml:space="preserve"> - In order to provide a compliant reponse, Bidders must provide evidence at the site visit for each section.</t>
  </si>
  <si>
    <t xml:space="preserve">•  Bidder provides detailed/sufficient evidence that provides confidence to [NHS ORGANISATION] Trust that it is capable of supporting a complex implementation.
• No issues/risks are identified that could affect the project.    
</t>
  </si>
  <si>
    <t xml:space="preserve">•   Bidder provides detailed/sufficient evidence that provides confidence to [NHS ORGANISATION] Trust that it is capable of supporting a complex implementation. 
•  Issues/risks that could affect the project have been identified but good levels of mitigation can be put in place to reduce any delay.     
</t>
  </si>
  <si>
    <t xml:space="preserve">•   Bidder provides little evidence that provides confidence to [NHS ORGANISATION] Trust that it is capable of supporting a complex implementation.   
•  Issues/risks that could affect the project have been identified but no proper consideration is given to mitigating against these in order to reduce any delay.      
</t>
  </si>
  <si>
    <t>User Experience
1. The system is to be user friendly with particular reference to clarity of screen display and colour choice, emphasis of critical data, minimal key strokes to achieve required outcome and accepting rapid data entry with no degradation.
2. The system is to provide a common user interface across all modules including the consistent design and operation of on-line screens.
3. Each patient record is to be easily accessible and be indexed for searching on EITHER Patient First Name or Second Name or [NHS ORGANISATION] Hospital number or NHS Number or Date of Birth (DoB) or Consultant or ward.  
4. The system to contain facilities to search across any selection of First Name, Second Name, Hospital number, NHS Number, Date of Birth , Consultant and Ward in any combination.
5. The sytems to allow access to each module direct from a main menu, with the most common uses set to defaults.
6. The system to have Help facilities available for each entry field and where codes are entered, these are to be presented in a narrative form.
7. The system is to allow short cut keys to be consistent throughout the system and available via the menu bar or help screens. 
8. The system to display the Unique (locally defined) User Identification, with the user name displayed at all relevant points within the system (e.g. on user screens)  including on all printed information and in audit reports.
9. The system to allow all auditable information to be visible to the end user through the front end of the system.
10. The system to permit the display of the administration status of all drugs within the scheduled treatment cycle and  must cover cycles that run across multiple days.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</si>
</sst>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x14ac:knownFonts="1">
    <font>
      <sz val="11"/>
      <color theme="1"/>
      <name val="Calibri"/>
      <family val="2"/>
      <scheme val="minor"/>
    </font>
    <font>
      <sz val="11"/>
      <color theme="1"/>
      <name val="Calibri"/>
      <family val="2"/>
      <scheme val="minor"/>
    </font>
    <font>
      <b/>
      <sz val="11"/>
      <color theme="1"/>
      <name val="Calibri"/>
      <family val="2"/>
      <scheme val="minor"/>
    </font>
    <font>
      <sz val="18"/>
      <color theme="0"/>
      <name val="Calibri"/>
      <family val="2"/>
      <scheme val="minor"/>
    </font>
    <font>
      <sz val="14"/>
      <color theme="0"/>
      <name val="Calibri"/>
      <family val="2"/>
      <scheme val="minor"/>
    </font>
    <font>
      <sz val="11"/>
      <name val="Calibri"/>
      <family val="2"/>
      <scheme val="minor"/>
    </font>
    <font>
      <b/>
      <sz val="11"/>
      <name val="Calibri"/>
      <family val="2"/>
      <scheme val="minor"/>
    </font>
    <font>
      <sz val="10"/>
      <name val="Arial"/>
      <family val="2"/>
    </font>
    <font>
      <b/>
      <sz val="18"/>
      <color theme="0"/>
      <name val="Calibri"/>
      <family val="2"/>
      <scheme val="minor"/>
    </font>
    <font>
      <sz val="11"/>
      <color rgb="FF000000"/>
      <name val="Calibri"/>
      <family val="2"/>
      <scheme val="minor"/>
    </font>
    <font>
      <sz val="10"/>
      <color rgb="FF000000"/>
      <name val="Calibri"/>
      <family val="2"/>
      <scheme val="minor"/>
    </font>
    <font>
      <sz val="18"/>
      <color theme="1"/>
      <name val="Calibri"/>
      <family val="2"/>
      <scheme val="minor"/>
    </font>
  </fonts>
  <fills count="7">
    <fill>
      <patternFill patternType="none"/>
    </fill>
    <fill>
      <patternFill patternType="gray125"/>
    </fill>
    <fill>
      <patternFill patternType="solid">
        <fgColor theme="3"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C000"/>
        <bgColor indexed="64"/>
      </patternFill>
    </fill>
  </fills>
  <borders count="49">
    <border>
      <left/>
      <right/>
      <top/>
      <bottom/>
      <diagonal/>
    </border>
    <border>
      <left style="thin">
        <color rgb="FF0070C0"/>
      </left>
      <right/>
      <top style="thin">
        <color rgb="FF0070C0"/>
      </top>
      <bottom/>
      <diagonal/>
    </border>
    <border>
      <left/>
      <right/>
      <top style="thin">
        <color rgb="FF0070C0"/>
      </top>
      <bottom/>
      <diagonal/>
    </border>
    <border>
      <left/>
      <right style="thin">
        <color rgb="FF0070C0"/>
      </right>
      <top style="thin">
        <color rgb="FF0070C0"/>
      </top>
      <bottom/>
      <diagonal/>
    </border>
    <border>
      <left style="thin">
        <color rgb="FF0070C0"/>
      </left>
      <right/>
      <top/>
      <bottom/>
      <diagonal/>
    </border>
    <border>
      <left/>
      <right style="thin">
        <color rgb="FF0070C0"/>
      </right>
      <top/>
      <bottom/>
      <diagonal/>
    </border>
    <border>
      <left style="thin">
        <color rgb="FF0070C0"/>
      </left>
      <right/>
      <top/>
      <bottom style="thin">
        <color rgb="FF0070C0"/>
      </bottom>
      <diagonal/>
    </border>
    <border>
      <left/>
      <right/>
      <top/>
      <bottom style="thin">
        <color rgb="FF0070C0"/>
      </bottom>
      <diagonal/>
    </border>
    <border>
      <left/>
      <right style="thin">
        <color rgb="FF0070C0"/>
      </right>
      <top/>
      <bottom style="thin">
        <color rgb="FF0070C0"/>
      </bottom>
      <diagonal/>
    </border>
    <border>
      <left style="thin">
        <color rgb="FF0070C0"/>
      </left>
      <right/>
      <top style="thin">
        <color rgb="FF0070C0"/>
      </top>
      <bottom style="thin">
        <color rgb="FF0070C0"/>
      </bottom>
      <diagonal/>
    </border>
    <border>
      <left/>
      <right style="thin">
        <color rgb="FF0070C0"/>
      </right>
      <top style="thin">
        <color rgb="FF0070C0"/>
      </top>
      <bottom style="thin">
        <color rgb="FF0070C0"/>
      </bottom>
      <diagonal/>
    </border>
    <border>
      <left style="thin">
        <color theme="3" tint="0.39997558519241921"/>
      </left>
      <right/>
      <top style="thin">
        <color theme="3" tint="0.39997558519241921"/>
      </top>
      <bottom/>
      <diagonal/>
    </border>
    <border>
      <left/>
      <right/>
      <top style="thin">
        <color theme="3" tint="0.39997558519241921"/>
      </top>
      <bottom/>
      <diagonal/>
    </border>
    <border>
      <left/>
      <right style="thin">
        <color theme="3" tint="0.39997558519241921"/>
      </right>
      <top style="thin">
        <color theme="3" tint="0.39997558519241921"/>
      </top>
      <bottom/>
      <diagonal/>
    </border>
    <border>
      <left style="thin">
        <color theme="3" tint="0.39997558519241921"/>
      </left>
      <right/>
      <top/>
      <bottom/>
      <diagonal/>
    </border>
    <border>
      <left/>
      <right style="thin">
        <color theme="3" tint="0.39997558519241921"/>
      </right>
      <top/>
      <bottom/>
      <diagonal/>
    </border>
    <border>
      <left style="thin">
        <color theme="3" tint="0.39997558519241921"/>
      </left>
      <right/>
      <top/>
      <bottom style="thin">
        <color theme="3" tint="0.39997558519241921"/>
      </bottom>
      <diagonal/>
    </border>
    <border>
      <left/>
      <right/>
      <top/>
      <bottom style="thin">
        <color theme="3" tint="0.39997558519241921"/>
      </bottom>
      <diagonal/>
    </border>
    <border>
      <left/>
      <right style="thin">
        <color theme="3" tint="0.39997558519241921"/>
      </right>
      <top/>
      <bottom style="thin">
        <color theme="3" tint="0.39997558519241921"/>
      </bottom>
      <diagonal/>
    </border>
    <border>
      <left style="thin">
        <color rgb="FF0070C0"/>
      </left>
      <right/>
      <top style="thin">
        <color theme="3" tint="0.39997558519241921"/>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right style="thin">
        <color rgb="FF0070C0"/>
      </right>
      <top style="thin">
        <color theme="3" tint="0.39997558519241921"/>
      </top>
      <bottom/>
      <diagonal/>
    </border>
    <border>
      <left style="thin">
        <color rgb="FF0070C0"/>
      </left>
      <right/>
      <top/>
      <bottom style="thin">
        <color theme="3" tint="0.39997558519241921"/>
      </bottom>
      <diagonal/>
    </border>
    <border>
      <left style="thin">
        <color rgb="FF0070C0"/>
      </left>
      <right style="thin">
        <color rgb="FF0070C0"/>
      </right>
      <top/>
      <bottom style="thin">
        <color theme="3" tint="0.39997558519241921"/>
      </bottom>
      <diagonal/>
    </border>
    <border>
      <left style="thin">
        <color rgb="FF0070C0"/>
      </left>
      <right/>
      <top style="thin">
        <color theme="3" tint="0.39997558519241921"/>
      </top>
      <bottom style="thin">
        <color theme="3" tint="0.39997558519241921"/>
      </bottom>
      <diagonal/>
    </border>
    <border>
      <left/>
      <right style="thin">
        <color rgb="FF0070C0"/>
      </right>
      <top style="thin">
        <color theme="3" tint="0.39997558519241921"/>
      </top>
      <bottom style="thin">
        <color theme="3" tint="0.39997558519241921"/>
      </bottom>
      <diagonal/>
    </border>
    <border>
      <left/>
      <right/>
      <top style="thin">
        <color rgb="FF0070C0"/>
      </top>
      <bottom style="thin">
        <color rgb="FF0070C0"/>
      </bottom>
      <diagonal/>
    </border>
    <border>
      <left/>
      <right style="thin">
        <color rgb="FF0070C0"/>
      </right>
      <top/>
      <bottom style="thin">
        <color theme="3" tint="0.39997558519241921"/>
      </bottom>
      <diagonal/>
    </border>
    <border>
      <left style="thin">
        <color rgb="FF0070C0"/>
      </left>
      <right style="thin">
        <color rgb="FF0070C0"/>
      </right>
      <top style="thin">
        <color theme="3" tint="0.39997558519241921"/>
      </top>
      <bottom/>
      <diagonal/>
    </border>
    <border>
      <left style="thin">
        <color rgb="FF0070C0"/>
      </left>
      <right style="thin">
        <color rgb="FF0070C0"/>
      </right>
      <top style="thin">
        <color rgb="FF0070C0"/>
      </top>
      <bottom style="thin">
        <color rgb="FF0070C0"/>
      </bottom>
      <diagonal/>
    </border>
    <border>
      <left style="thin">
        <color theme="4"/>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top/>
      <bottom/>
      <diagonal/>
    </border>
    <border>
      <left style="thin">
        <color theme="4"/>
      </left>
      <right/>
      <top style="thin">
        <color theme="4"/>
      </top>
      <bottom style="thin">
        <color theme="4"/>
      </bottom>
      <diagonal/>
    </border>
    <border>
      <left style="thin">
        <color rgb="FF0070C0"/>
      </left>
      <right style="thin">
        <color rgb="FF0070C0"/>
      </right>
      <top/>
      <bottom style="thin">
        <color rgb="FF0070C0"/>
      </bottom>
      <diagonal/>
    </border>
    <border>
      <left/>
      <right/>
      <top/>
      <bottom style="thin">
        <color theme="4"/>
      </bottom>
      <diagonal/>
    </border>
    <border>
      <left/>
      <right style="thin">
        <color rgb="FF0070C0"/>
      </right>
      <top/>
      <bottom style="thin">
        <color theme="4"/>
      </bottom>
      <diagonal/>
    </border>
    <border>
      <left style="thin">
        <color rgb="FF0070C0"/>
      </left>
      <right/>
      <top style="thin">
        <color theme="4"/>
      </top>
      <bottom/>
      <diagonal/>
    </border>
    <border>
      <left/>
      <right/>
      <top style="thin">
        <color theme="4"/>
      </top>
      <bottom/>
      <diagonal/>
    </border>
    <border>
      <left style="thin">
        <color theme="4"/>
      </left>
      <right/>
      <top style="thin">
        <color theme="4"/>
      </top>
      <bottom/>
      <diagonal/>
    </border>
    <border>
      <left style="thin">
        <color theme="4"/>
      </left>
      <right/>
      <top/>
      <bottom style="thin">
        <color theme="4"/>
      </bottom>
      <diagonal/>
    </border>
    <border>
      <left/>
      <right style="thin">
        <color rgb="FF0070C0"/>
      </right>
      <top style="thin">
        <color theme="4"/>
      </top>
      <bottom/>
      <diagonal/>
    </border>
    <border>
      <left style="thin">
        <color rgb="FF0070C0"/>
      </left>
      <right/>
      <top/>
      <bottom style="thin">
        <color theme="4"/>
      </bottom>
      <diagonal/>
    </border>
    <border>
      <left style="thin">
        <color rgb="FF0070C0"/>
      </left>
      <right/>
      <top style="thin">
        <color theme="3" tint="0.39997558519241921"/>
      </top>
      <bottom style="thin">
        <color theme="4"/>
      </bottom>
      <diagonal/>
    </border>
    <border>
      <left/>
      <right/>
      <top style="thin">
        <color theme="3" tint="0.39997558519241921"/>
      </top>
      <bottom style="thin">
        <color theme="3" tint="0.39997558519241921"/>
      </bottom>
      <diagonal/>
    </border>
    <border>
      <left style="thin">
        <color theme="4"/>
      </left>
      <right style="thin">
        <color theme="4"/>
      </right>
      <top/>
      <bottom/>
      <diagonal/>
    </border>
    <border>
      <left style="thin">
        <color theme="4"/>
      </left>
      <right/>
      <top style="thin">
        <color theme="3" tint="0.39997558519241921"/>
      </top>
      <bottom style="thin">
        <color theme="4"/>
      </bottom>
      <diagonal/>
    </border>
    <border>
      <left style="thin">
        <color theme="4"/>
      </left>
      <right/>
      <top style="thin">
        <color theme="3" tint="0.39997558519241921"/>
      </top>
      <bottom/>
      <diagonal/>
    </border>
  </borders>
  <cellStyleXfs count="3">
    <xf numFmtId="0" fontId="0" fillId="0" borderId="0"/>
    <xf numFmtId="0" fontId="7" fillId="0" borderId="0"/>
    <xf numFmtId="0" fontId="1" fillId="0" borderId="0"/>
  </cellStyleXfs>
  <cellXfs count="189">
    <xf numFmtId="0" fontId="0" fillId="0" borderId="0" xfId="0"/>
    <xf numFmtId="0" fontId="0" fillId="3" borderId="0" xfId="0" applyFill="1" applyBorder="1" applyAlignment="1"/>
    <xf numFmtId="0" fontId="2" fillId="4" borderId="0" xfId="0" applyFont="1" applyFill="1" applyBorder="1" applyAlignment="1">
      <alignment horizontal="center" vertical="center" wrapText="1"/>
    </xf>
    <xf numFmtId="9" fontId="2" fillId="4" borderId="0" xfId="0" applyNumberFormat="1" applyFont="1" applyFill="1" applyBorder="1" applyAlignment="1">
      <alignment horizontal="center" vertical="center" wrapText="1"/>
    </xf>
    <xf numFmtId="0" fontId="0" fillId="3" borderId="11" xfId="0" applyFill="1" applyBorder="1"/>
    <xf numFmtId="0" fontId="0" fillId="3" borderId="12" xfId="0" applyFill="1" applyBorder="1" applyAlignment="1"/>
    <xf numFmtId="0" fontId="0" fillId="3" borderId="13" xfId="0" applyFill="1" applyBorder="1" applyAlignment="1">
      <alignment wrapText="1"/>
    </xf>
    <xf numFmtId="0" fontId="0" fillId="3" borderId="14" xfId="0" applyFill="1" applyBorder="1"/>
    <xf numFmtId="0" fontId="0" fillId="3" borderId="15" xfId="0" applyFill="1" applyBorder="1" applyAlignment="1">
      <alignment wrapText="1"/>
    </xf>
    <xf numFmtId="0" fontId="0" fillId="3" borderId="16" xfId="0" applyFill="1" applyBorder="1"/>
    <xf numFmtId="0" fontId="0" fillId="3" borderId="17" xfId="0" applyFill="1" applyBorder="1"/>
    <xf numFmtId="0" fontId="0" fillId="3" borderId="18" xfId="0" applyFill="1" applyBorder="1"/>
    <xf numFmtId="9" fontId="4" fillId="2" borderId="0" xfId="0" applyNumberFormat="1" applyFont="1" applyFill="1" applyAlignment="1">
      <alignment horizontal="center" vertical="center"/>
    </xf>
    <xf numFmtId="9" fontId="4" fillId="2" borderId="12" xfId="0" applyNumberFormat="1" applyFont="1" applyFill="1" applyBorder="1" applyAlignment="1">
      <alignment horizontal="center" vertical="center"/>
    </xf>
    <xf numFmtId="0" fontId="4" fillId="2" borderId="12" xfId="0" applyFont="1" applyFill="1" applyBorder="1" applyAlignment="1">
      <alignment vertical="center"/>
    </xf>
    <xf numFmtId="0" fontId="4" fillId="2" borderId="13" xfId="0" applyFont="1" applyFill="1" applyBorder="1" applyAlignment="1">
      <alignment vertical="center" wrapText="1"/>
    </xf>
    <xf numFmtId="0" fontId="4" fillId="2" borderId="0" xfId="0" applyFont="1" applyFill="1" applyAlignment="1"/>
    <xf numFmtId="0" fontId="4" fillId="2" borderId="0" xfId="0" applyFont="1" applyFill="1" applyAlignment="1">
      <alignment wrapText="1"/>
    </xf>
    <xf numFmtId="0" fontId="0" fillId="3" borderId="21" xfId="0" applyFont="1" applyFill="1" applyBorder="1" applyAlignment="1">
      <alignment horizontal="center" vertical="top"/>
    </xf>
    <xf numFmtId="0" fontId="2" fillId="4" borderId="0" xfId="0" applyFont="1" applyFill="1" applyBorder="1" applyAlignment="1">
      <alignment horizontal="center" vertical="center" wrapText="1"/>
    </xf>
    <xf numFmtId="0" fontId="0" fillId="4" borderId="9" xfId="0" applyFill="1" applyBorder="1" applyAlignment="1">
      <alignment vertical="center" wrapText="1"/>
    </xf>
    <xf numFmtId="0" fontId="0" fillId="4" borderId="27" xfId="0" applyFill="1" applyBorder="1" applyAlignment="1">
      <alignment vertical="center"/>
    </xf>
    <xf numFmtId="0" fontId="0" fillId="4" borderId="10" xfId="0" applyFill="1" applyBorder="1" applyAlignment="1">
      <alignment vertical="center"/>
    </xf>
    <xf numFmtId="0" fontId="0" fillId="3" borderId="19" xfId="0" applyFill="1" applyBorder="1"/>
    <xf numFmtId="0" fontId="0" fillId="3" borderId="22" xfId="0" applyFill="1" applyBorder="1" applyAlignment="1">
      <alignment wrapText="1"/>
    </xf>
    <xf numFmtId="0" fontId="0" fillId="3" borderId="4" xfId="0" applyFill="1" applyBorder="1"/>
    <xf numFmtId="0" fontId="0" fillId="3" borderId="5" xfId="0" applyFill="1" applyBorder="1" applyAlignment="1">
      <alignment wrapText="1"/>
    </xf>
    <xf numFmtId="0" fontId="0" fillId="3" borderId="23" xfId="0" applyFill="1" applyBorder="1"/>
    <xf numFmtId="0" fontId="0" fillId="3" borderId="28" xfId="0" applyFill="1" applyBorder="1"/>
    <xf numFmtId="0" fontId="0" fillId="3" borderId="26" xfId="0" applyFont="1" applyFill="1" applyBorder="1" applyAlignment="1">
      <alignment horizontal="left" vertical="center" wrapText="1"/>
    </xf>
    <xf numFmtId="0" fontId="0" fillId="3" borderId="0" xfId="0" applyFill="1" applyBorder="1"/>
    <xf numFmtId="0" fontId="0" fillId="6" borderId="4" xfId="0" applyFont="1" applyFill="1" applyBorder="1" applyAlignment="1">
      <alignment horizontal="center" vertical="center" wrapText="1"/>
    </xf>
    <xf numFmtId="0" fontId="0" fillId="5" borderId="25" xfId="0" applyFill="1" applyBorder="1" applyAlignment="1">
      <alignment horizontal="center" vertical="center" wrapText="1"/>
    </xf>
    <xf numFmtId="0" fontId="0" fillId="0" borderId="0" xfId="0"/>
    <xf numFmtId="0" fontId="0" fillId="3" borderId="0" xfId="0" applyFill="1" applyBorder="1" applyAlignment="1"/>
    <xf numFmtId="0" fontId="0" fillId="3" borderId="15" xfId="0" applyFill="1" applyBorder="1" applyAlignment="1">
      <alignment wrapText="1"/>
    </xf>
    <xf numFmtId="0" fontId="0" fillId="4" borderId="9" xfId="0" applyFill="1" applyBorder="1" applyAlignment="1">
      <alignment vertical="center" wrapText="1"/>
    </xf>
    <xf numFmtId="0" fontId="0" fillId="4" borderId="27" xfId="0" applyFill="1" applyBorder="1" applyAlignment="1">
      <alignment vertical="center"/>
    </xf>
    <xf numFmtId="0" fontId="0" fillId="4" borderId="10" xfId="0" applyFill="1" applyBorder="1" applyAlignment="1">
      <alignment vertical="center"/>
    </xf>
    <xf numFmtId="0" fontId="0" fillId="3" borderId="4" xfId="0" applyFill="1" applyBorder="1"/>
    <xf numFmtId="0" fontId="0" fillId="3" borderId="26"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4" borderId="0" xfId="0" applyFont="1" applyFill="1" applyBorder="1" applyAlignment="1">
      <alignment horizontal="center" vertical="center" wrapText="1"/>
    </xf>
    <xf numFmtId="0" fontId="0" fillId="0" borderId="0" xfId="0" applyFont="1" applyFill="1" applyBorder="1" applyAlignment="1">
      <alignment horizontal="left" vertical="top" wrapText="1"/>
    </xf>
    <xf numFmtId="0" fontId="0" fillId="3" borderId="30" xfId="0" applyFont="1" applyFill="1" applyBorder="1" applyAlignment="1">
      <alignment horizontal="left" vertical="top" wrapText="1"/>
    </xf>
    <xf numFmtId="10" fontId="0" fillId="3" borderId="30" xfId="0" applyNumberFormat="1" applyFont="1" applyFill="1" applyBorder="1" applyAlignment="1">
      <alignment horizontal="center" vertical="center"/>
    </xf>
    <xf numFmtId="0" fontId="0" fillId="0" borderId="0" xfId="0" applyFill="1" applyBorder="1"/>
    <xf numFmtId="0" fontId="0" fillId="0" borderId="0" xfId="0" applyFont="1" applyFill="1" applyBorder="1"/>
    <xf numFmtId="0" fontId="0" fillId="0" borderId="0" xfId="0" applyFont="1" applyFill="1"/>
    <xf numFmtId="0" fontId="0" fillId="0" borderId="0" xfId="0" applyFont="1"/>
    <xf numFmtId="0" fontId="9" fillId="0" borderId="0" xfId="1" applyFont="1" applyFill="1" applyBorder="1"/>
    <xf numFmtId="0" fontId="9" fillId="0" borderId="0" xfId="1" applyFont="1" applyFill="1" applyBorder="1" applyAlignment="1">
      <alignment horizontal="left"/>
    </xf>
    <xf numFmtId="0" fontId="9" fillId="0" borderId="0" xfId="1" applyFont="1" applyFill="1" applyBorder="1" applyAlignment="1">
      <alignment vertical="center" wrapText="1"/>
    </xf>
    <xf numFmtId="0" fontId="9" fillId="0" borderId="0" xfId="1" applyFont="1" applyFill="1"/>
    <xf numFmtId="0" fontId="0" fillId="3" borderId="30" xfId="0" applyFont="1" applyFill="1" applyBorder="1" applyAlignment="1">
      <alignment horizontal="center" vertical="center"/>
    </xf>
    <xf numFmtId="0" fontId="0" fillId="0" borderId="30" xfId="0" applyFont="1" applyBorder="1"/>
    <xf numFmtId="0" fontId="5" fillId="0" borderId="30" xfId="1" applyFont="1" applyFill="1" applyBorder="1" applyAlignment="1">
      <alignment horizontal="center" vertical="center"/>
    </xf>
    <xf numFmtId="0" fontId="6" fillId="3" borderId="30" xfId="1" applyFont="1" applyFill="1" applyBorder="1" applyAlignment="1">
      <alignment horizontal="right"/>
    </xf>
    <xf numFmtId="0" fontId="2" fillId="3" borderId="30" xfId="0" applyFont="1" applyFill="1" applyBorder="1" applyAlignment="1">
      <alignment horizontal="center" vertical="center"/>
    </xf>
    <xf numFmtId="2" fontId="6" fillId="3" borderId="30" xfId="1" applyNumberFormat="1" applyFont="1" applyFill="1" applyBorder="1" applyAlignment="1">
      <alignment horizontal="center"/>
    </xf>
    <xf numFmtId="0" fontId="0" fillId="0" borderId="30" xfId="0" applyBorder="1" applyAlignment="1">
      <alignment horizontal="right"/>
    </xf>
    <xf numFmtId="10" fontId="0" fillId="0" borderId="0" xfId="0" applyNumberFormat="1"/>
    <xf numFmtId="10" fontId="0" fillId="0" borderId="30" xfId="0" applyNumberFormat="1" applyBorder="1"/>
    <xf numFmtId="164" fontId="4" fillId="2" borderId="12" xfId="0" applyNumberFormat="1" applyFont="1" applyFill="1" applyBorder="1" applyAlignment="1">
      <alignment horizontal="center" vertical="center"/>
    </xf>
    <xf numFmtId="0" fontId="10" fillId="0" borderId="30" xfId="1" applyFont="1" applyFill="1" applyBorder="1" applyAlignment="1">
      <alignment horizontal="center" vertical="center"/>
    </xf>
    <xf numFmtId="0" fontId="0" fillId="4" borderId="9" xfId="0" applyFill="1" applyBorder="1" applyAlignment="1">
      <alignment horizontal="center" vertical="center" wrapText="1"/>
    </xf>
    <xf numFmtId="0" fontId="0" fillId="0" borderId="0" xfId="0" applyAlignment="1">
      <alignment horizontal="right"/>
    </xf>
    <xf numFmtId="9" fontId="3" fillId="2" borderId="12" xfId="0" applyNumberFormat="1" applyFont="1" applyFill="1" applyBorder="1" applyAlignment="1">
      <alignment horizontal="center" vertical="center"/>
    </xf>
    <xf numFmtId="0" fontId="3" fillId="2" borderId="12" xfId="0" applyFont="1" applyFill="1" applyBorder="1" applyAlignment="1">
      <alignment vertical="center"/>
    </xf>
    <xf numFmtId="0" fontId="3" fillId="2" borderId="22" xfId="0" applyFont="1" applyFill="1" applyBorder="1" applyAlignment="1">
      <alignment vertical="center" wrapText="1"/>
    </xf>
    <xf numFmtId="0" fontId="11" fillId="0" borderId="0" xfId="0" applyFont="1"/>
    <xf numFmtId="164" fontId="3" fillId="2" borderId="0" xfId="0" applyNumberFormat="1" applyFont="1" applyFill="1" applyBorder="1" applyAlignment="1">
      <alignment horizontal="center" vertical="center"/>
    </xf>
    <xf numFmtId="0" fontId="3" fillId="2" borderId="0" xfId="0" applyFont="1" applyFill="1" applyBorder="1" applyAlignment="1">
      <alignment vertical="center"/>
    </xf>
    <xf numFmtId="0" fontId="3" fillId="2" borderId="5" xfId="0" applyFont="1" applyFill="1" applyBorder="1" applyAlignment="1">
      <alignment vertical="center" wrapText="1"/>
    </xf>
    <xf numFmtId="0" fontId="0" fillId="3" borderId="21" xfId="0" applyFont="1" applyFill="1" applyBorder="1" applyAlignment="1">
      <alignment horizontal="right" vertical="top" wrapText="1"/>
    </xf>
    <xf numFmtId="0" fontId="0" fillId="0" borderId="30" xfId="0" applyFont="1" applyFill="1" applyBorder="1" applyAlignment="1">
      <alignment horizontal="center" vertical="top"/>
    </xf>
    <xf numFmtId="0" fontId="0" fillId="0" borderId="30" xfId="0" applyBorder="1" applyAlignment="1">
      <alignment horizontal="center" vertical="center"/>
    </xf>
    <xf numFmtId="10" fontId="0" fillId="0" borderId="0" xfId="0" applyNumberFormat="1" applyFont="1" applyFill="1" applyBorder="1" applyAlignment="1">
      <alignment horizontal="center" vertical="center"/>
    </xf>
    <xf numFmtId="0" fontId="0" fillId="0" borderId="30" xfId="0" applyFont="1" applyFill="1" applyBorder="1" applyAlignment="1">
      <alignment horizontal="center" vertical="center"/>
    </xf>
    <xf numFmtId="0" fontId="0" fillId="0" borderId="30" xfId="0" applyFont="1" applyFill="1" applyBorder="1"/>
    <xf numFmtId="165" fontId="0" fillId="3" borderId="30" xfId="1" applyNumberFormat="1" applyFont="1" applyFill="1" applyBorder="1" applyAlignment="1">
      <alignment horizontal="center"/>
    </xf>
    <xf numFmtId="0" fontId="0" fillId="0" borderId="0" xfId="0" applyAlignment="1">
      <alignment vertical="center"/>
    </xf>
    <xf numFmtId="0" fontId="2" fillId="4" borderId="0" xfId="0" applyFont="1" applyFill="1" applyBorder="1" applyAlignment="1">
      <alignment horizontal="center" vertical="center" wrapText="1"/>
    </xf>
    <xf numFmtId="0" fontId="0" fillId="3" borderId="20" xfId="0" applyFont="1" applyFill="1" applyBorder="1" applyAlignment="1">
      <alignment horizontal="center" vertical="top"/>
    </xf>
    <xf numFmtId="0" fontId="0" fillId="3" borderId="21" xfId="0" applyFont="1" applyFill="1" applyBorder="1" applyAlignment="1">
      <alignment horizontal="center" vertical="top"/>
    </xf>
    <xf numFmtId="0" fontId="0" fillId="3" borderId="29" xfId="0" applyFont="1" applyFill="1" applyBorder="1" applyAlignment="1">
      <alignment horizontal="center" vertical="top"/>
    </xf>
    <xf numFmtId="0" fontId="0" fillId="3" borderId="24" xfId="0" applyFont="1" applyFill="1" applyBorder="1" applyAlignment="1">
      <alignment horizontal="center" vertical="top"/>
    </xf>
    <xf numFmtId="0" fontId="0" fillId="3" borderId="19" xfId="0" applyFont="1" applyFill="1" applyBorder="1" applyAlignment="1">
      <alignment horizontal="center" vertical="top"/>
    </xf>
    <xf numFmtId="0" fontId="0" fillId="3" borderId="4" xfId="0" applyFont="1" applyFill="1" applyBorder="1" applyAlignment="1">
      <alignment horizontal="center" vertical="top"/>
    </xf>
    <xf numFmtId="0" fontId="0" fillId="3" borderId="23" xfId="0" applyFont="1" applyFill="1" applyBorder="1" applyAlignment="1">
      <alignment horizontal="center" vertical="top"/>
    </xf>
    <xf numFmtId="0" fontId="0" fillId="4" borderId="2" xfId="0" applyFill="1" applyBorder="1" applyAlignment="1">
      <alignment vertical="center"/>
    </xf>
    <xf numFmtId="0" fontId="2" fillId="3" borderId="26" xfId="0" applyFont="1" applyFill="1" applyBorder="1" applyAlignment="1">
      <alignment horizontal="left" vertical="center" wrapText="1"/>
    </xf>
    <xf numFmtId="0" fontId="0" fillId="3" borderId="10" xfId="0" quotePrefix="1" applyFont="1" applyFill="1" applyBorder="1" applyAlignment="1">
      <alignment horizontal="left" vertical="center" wrapText="1"/>
    </xf>
    <xf numFmtId="0" fontId="0" fillId="6" borderId="4" xfId="0" applyFont="1" applyFill="1" applyBorder="1" applyAlignment="1">
      <alignment horizontal="center" vertical="center"/>
    </xf>
    <xf numFmtId="0" fontId="0" fillId="0" borderId="0" xfId="0" applyAlignment="1">
      <alignment vertical="top"/>
    </xf>
    <xf numFmtId="0" fontId="0" fillId="3" borderId="21" xfId="0" applyFont="1" applyFill="1" applyBorder="1" applyAlignment="1">
      <alignment horizontal="center" vertical="top"/>
    </xf>
    <xf numFmtId="0" fontId="0" fillId="6" borderId="44" xfId="0" applyFont="1" applyFill="1" applyBorder="1" applyAlignment="1">
      <alignment horizontal="center" vertical="center"/>
    </xf>
    <xf numFmtId="0" fontId="0" fillId="5" borderId="45" xfId="0" applyFill="1" applyBorder="1" applyAlignment="1">
      <alignment horizontal="center" vertical="center" wrapText="1"/>
    </xf>
    <xf numFmtId="0" fontId="0" fillId="5" borderId="47" xfId="0" applyFill="1" applyBorder="1" applyAlignment="1">
      <alignment horizontal="center" vertical="center" wrapText="1"/>
    </xf>
    <xf numFmtId="0" fontId="0" fillId="6" borderId="44" xfId="0" applyFont="1" applyFill="1" applyBorder="1" applyAlignment="1">
      <alignment horizontal="center" vertical="center" wrapText="1"/>
    </xf>
    <xf numFmtId="0" fontId="0" fillId="0" borderId="0" xfId="0" applyFont="1" applyFill="1" applyBorder="1" applyAlignment="1">
      <alignment horizontal="left" vertical="center" wrapText="1"/>
    </xf>
    <xf numFmtId="0" fontId="0" fillId="6" borderId="33" xfId="0" applyFont="1" applyFill="1" applyBorder="1" applyAlignment="1">
      <alignment horizontal="center" vertical="center" wrapText="1"/>
    </xf>
    <xf numFmtId="0" fontId="2" fillId="3" borderId="22" xfId="0" applyFont="1" applyFill="1" applyBorder="1" applyAlignment="1">
      <alignment horizontal="left" vertical="center" wrapText="1"/>
    </xf>
    <xf numFmtId="0" fontId="0" fillId="5" borderId="48" xfId="0" applyFill="1" applyBorder="1" applyAlignment="1">
      <alignment horizontal="center" vertical="center" wrapText="1"/>
    </xf>
    <xf numFmtId="0" fontId="0" fillId="6" borderId="9" xfId="0" applyFont="1" applyFill="1" applyBorder="1" applyAlignment="1">
      <alignment horizontal="center" vertical="center" wrapText="1"/>
    </xf>
    <xf numFmtId="0" fontId="2" fillId="3" borderId="26" xfId="0" applyFont="1" applyFill="1" applyBorder="1" applyAlignment="1">
      <alignment horizontal="left" vertical="top" wrapText="1"/>
    </xf>
    <xf numFmtId="0" fontId="3" fillId="2" borderId="1" xfId="0" applyFont="1" applyFill="1" applyBorder="1" applyAlignment="1">
      <alignment horizontal="left" vertical="center"/>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0" xfId="0" applyFont="1" applyFill="1" applyBorder="1" applyAlignment="1">
      <alignment horizontal="left" vertical="center"/>
    </xf>
    <xf numFmtId="0" fontId="3" fillId="2" borderId="5" xfId="0" applyFont="1" applyFill="1" applyBorder="1" applyAlignment="1">
      <alignment horizontal="left" vertical="center"/>
    </xf>
    <xf numFmtId="0" fontId="0" fillId="3" borderId="30" xfId="0" applyFont="1" applyFill="1" applyBorder="1" applyAlignment="1">
      <alignment horizontal="left" vertical="center" wrapText="1"/>
    </xf>
    <xf numFmtId="0" fontId="2" fillId="4" borderId="12"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4" borderId="0"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4" fillId="2" borderId="0" xfId="0" applyFont="1" applyFill="1" applyAlignment="1">
      <alignment horizontal="left"/>
    </xf>
    <xf numFmtId="0" fontId="2" fillId="4" borderId="4" xfId="0" applyFont="1" applyFill="1" applyBorder="1" applyAlignment="1">
      <alignment horizontal="center" vertical="center" wrapText="1"/>
    </xf>
    <xf numFmtId="0" fontId="2" fillId="4" borderId="0" xfId="0" applyFont="1" applyFill="1" applyBorder="1" applyAlignment="1">
      <alignment horizontal="center" vertical="center"/>
    </xf>
    <xf numFmtId="0" fontId="0" fillId="4" borderId="27" xfId="0" applyFill="1" applyBorder="1" applyAlignment="1">
      <alignment horizontal="left" vertical="center" wrapText="1"/>
    </xf>
    <xf numFmtId="0" fontId="0" fillId="4" borderId="10" xfId="0" applyFill="1" applyBorder="1" applyAlignment="1">
      <alignment horizontal="left" vertical="center" wrapText="1"/>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2" fillId="4" borderId="17" xfId="0" applyFont="1" applyFill="1" applyBorder="1" applyAlignment="1">
      <alignment horizontal="center" vertical="center" wrapText="1"/>
    </xf>
    <xf numFmtId="0" fontId="0" fillId="3" borderId="14" xfId="0" applyFill="1" applyBorder="1" applyAlignment="1">
      <alignment horizontal="left"/>
    </xf>
    <xf numFmtId="0" fontId="0" fillId="3" borderId="0" xfId="0" applyFill="1" applyBorder="1" applyAlignment="1">
      <alignment horizontal="left"/>
    </xf>
    <xf numFmtId="0" fontId="3" fillId="2" borderId="19" xfId="0" applyFont="1" applyFill="1" applyBorder="1" applyAlignment="1">
      <alignment horizontal="left" vertical="center"/>
    </xf>
    <xf numFmtId="0" fontId="3" fillId="2" borderId="12" xfId="0" applyFont="1" applyFill="1" applyBorder="1" applyAlignment="1">
      <alignment horizontal="left" vertical="center"/>
    </xf>
    <xf numFmtId="10" fontId="0" fillId="3" borderId="42" xfId="0" applyNumberFormat="1" applyFont="1" applyFill="1" applyBorder="1" applyAlignment="1">
      <alignment horizontal="center" vertical="center"/>
    </xf>
    <xf numFmtId="10" fontId="0" fillId="3" borderId="5" xfId="0" applyNumberFormat="1" applyFont="1" applyFill="1" applyBorder="1" applyAlignment="1">
      <alignment horizontal="center" vertical="center"/>
    </xf>
    <xf numFmtId="10" fontId="0" fillId="3" borderId="8" xfId="0" applyNumberFormat="1" applyFont="1" applyFill="1" applyBorder="1" applyAlignment="1">
      <alignment horizontal="center" vertical="center"/>
    </xf>
    <xf numFmtId="0" fontId="0" fillId="3" borderId="31" xfId="0" applyFont="1" applyFill="1" applyBorder="1" applyAlignment="1">
      <alignment horizontal="center" vertical="center"/>
    </xf>
    <xf numFmtId="0" fontId="0" fillId="3" borderId="34" xfId="0" applyFont="1" applyFill="1" applyBorder="1" applyAlignment="1">
      <alignment horizontal="center" vertical="center"/>
    </xf>
    <xf numFmtId="0" fontId="0" fillId="3" borderId="20" xfId="0" applyFont="1" applyFill="1" applyBorder="1" applyAlignment="1">
      <alignment horizontal="center" vertical="top"/>
    </xf>
    <xf numFmtId="0" fontId="0" fillId="3" borderId="21" xfId="0" applyFont="1" applyFill="1" applyBorder="1" applyAlignment="1">
      <alignment horizontal="center" vertical="top"/>
    </xf>
    <xf numFmtId="0" fontId="0" fillId="3" borderId="35" xfId="0" applyFont="1" applyFill="1" applyBorder="1" applyAlignment="1">
      <alignment horizontal="center" vertical="top"/>
    </xf>
    <xf numFmtId="0" fontId="0" fillId="3" borderId="1" xfId="0" applyFont="1" applyFill="1" applyBorder="1" applyAlignment="1">
      <alignment horizontal="left" vertical="top" wrapText="1"/>
    </xf>
    <xf numFmtId="0" fontId="0" fillId="3" borderId="4" xfId="0" applyFont="1" applyFill="1" applyBorder="1" applyAlignment="1">
      <alignment horizontal="left" vertical="top" wrapText="1"/>
    </xf>
    <xf numFmtId="0" fontId="0" fillId="3" borderId="43" xfId="0" applyFont="1" applyFill="1" applyBorder="1" applyAlignment="1">
      <alignment horizontal="left" vertical="top" wrapText="1"/>
    </xf>
    <xf numFmtId="10" fontId="0" fillId="3" borderId="2" xfId="0" applyNumberFormat="1" applyFont="1" applyFill="1" applyBorder="1" applyAlignment="1">
      <alignment horizontal="center" vertical="center"/>
    </xf>
    <xf numFmtId="10" fontId="0" fillId="3" borderId="0" xfId="0" applyNumberFormat="1" applyFont="1" applyFill="1" applyBorder="1" applyAlignment="1">
      <alignment horizontal="center" vertical="center"/>
    </xf>
    <xf numFmtId="10" fontId="0" fillId="3" borderId="36" xfId="0" applyNumberFormat="1" applyFont="1" applyFill="1" applyBorder="1" applyAlignment="1">
      <alignment horizontal="center" vertical="center"/>
    </xf>
    <xf numFmtId="10" fontId="0" fillId="3" borderId="3" xfId="0" applyNumberFormat="1" applyFont="1" applyFill="1" applyBorder="1" applyAlignment="1">
      <alignment horizontal="center" vertical="center"/>
    </xf>
    <xf numFmtId="10" fontId="0" fillId="3" borderId="37" xfId="0" applyNumberFormat="1" applyFont="1" applyFill="1" applyBorder="1" applyAlignment="1">
      <alignment horizontal="center" vertical="center"/>
    </xf>
    <xf numFmtId="0" fontId="0" fillId="3" borderId="38" xfId="0" applyFont="1" applyFill="1" applyBorder="1" applyAlignment="1">
      <alignment horizontal="left" vertical="top" wrapText="1"/>
    </xf>
    <xf numFmtId="0" fontId="0" fillId="3" borderId="6" xfId="0" applyFont="1" applyFill="1" applyBorder="1" applyAlignment="1">
      <alignment horizontal="left" vertical="top" wrapText="1"/>
    </xf>
    <xf numFmtId="10" fontId="0" fillId="3" borderId="39" xfId="0" applyNumberFormat="1" applyFont="1" applyFill="1" applyBorder="1" applyAlignment="1">
      <alignment horizontal="center" vertical="center"/>
    </xf>
    <xf numFmtId="10" fontId="0" fillId="3" borderId="7" xfId="0" applyNumberFormat="1" applyFont="1" applyFill="1" applyBorder="1" applyAlignment="1">
      <alignment horizontal="center" vertical="center"/>
    </xf>
    <xf numFmtId="0" fontId="0" fillId="4" borderId="2" xfId="0" applyFill="1" applyBorder="1" applyAlignment="1">
      <alignment horizontal="left" vertical="center" wrapText="1"/>
    </xf>
    <xf numFmtId="0" fontId="0" fillId="3" borderId="40" xfId="0" applyFont="1" applyFill="1" applyBorder="1" applyAlignment="1">
      <alignment horizontal="center" vertical="center"/>
    </xf>
    <xf numFmtId="0" fontId="0" fillId="3" borderId="33" xfId="0" applyFont="1" applyFill="1" applyBorder="1" applyAlignment="1">
      <alignment horizontal="center" vertical="center"/>
    </xf>
    <xf numFmtId="0" fontId="0" fillId="3" borderId="41" xfId="0" applyFont="1" applyFill="1" applyBorder="1" applyAlignment="1">
      <alignment horizontal="center" vertical="center"/>
    </xf>
    <xf numFmtId="164" fontId="0" fillId="3" borderId="31" xfId="0" applyNumberFormat="1" applyFont="1" applyFill="1" applyBorder="1" applyAlignment="1">
      <alignment horizontal="center" vertical="center"/>
    </xf>
    <xf numFmtId="164" fontId="0" fillId="3" borderId="32" xfId="0" applyNumberFormat="1" applyFont="1" applyFill="1" applyBorder="1" applyAlignment="1">
      <alignment horizontal="center" vertical="center"/>
    </xf>
    <xf numFmtId="10" fontId="0" fillId="3" borderId="31" xfId="0" applyNumberFormat="1" applyFont="1" applyFill="1" applyBorder="1" applyAlignment="1">
      <alignment horizontal="center" vertical="center"/>
    </xf>
    <xf numFmtId="10" fontId="0" fillId="3" borderId="32" xfId="0" applyNumberFormat="1" applyFont="1" applyFill="1" applyBorder="1" applyAlignment="1">
      <alignment horizontal="center" vertical="center"/>
    </xf>
    <xf numFmtId="0" fontId="0" fillId="3" borderId="31" xfId="0" applyFont="1" applyFill="1" applyBorder="1" applyAlignment="1">
      <alignment horizontal="center" vertical="top"/>
    </xf>
    <xf numFmtId="0" fontId="0" fillId="3" borderId="32" xfId="0" applyFont="1" applyFill="1" applyBorder="1" applyAlignment="1">
      <alignment horizontal="center" vertical="top"/>
    </xf>
    <xf numFmtId="0" fontId="0" fillId="3" borderId="31" xfId="0" applyFont="1" applyFill="1" applyBorder="1" applyAlignment="1">
      <alignment horizontal="left" vertical="top" wrapText="1"/>
    </xf>
    <xf numFmtId="0" fontId="0" fillId="3" borderId="32" xfId="0" applyFont="1" applyFill="1" applyBorder="1" applyAlignment="1">
      <alignment horizontal="left" vertical="top" wrapText="1"/>
    </xf>
    <xf numFmtId="0" fontId="0" fillId="3" borderId="32" xfId="0" applyFont="1" applyFill="1" applyBorder="1" applyAlignment="1">
      <alignment horizontal="center" vertical="center"/>
    </xf>
    <xf numFmtId="0" fontId="0" fillId="3" borderId="46" xfId="0" applyFont="1" applyFill="1" applyBorder="1" applyAlignment="1">
      <alignment horizontal="center" vertical="center"/>
    </xf>
    <xf numFmtId="0" fontId="0" fillId="0" borderId="30" xfId="0" applyBorder="1" applyAlignment="1">
      <alignment horizontal="center"/>
    </xf>
    <xf numFmtId="10" fontId="0" fillId="3" borderId="30" xfId="0" applyNumberFormat="1" applyFont="1" applyFill="1" applyBorder="1" applyAlignment="1">
      <alignment horizontal="center" vertical="center"/>
    </xf>
    <xf numFmtId="164" fontId="0" fillId="3" borderId="30" xfId="0" applyNumberFormat="1" applyFont="1" applyFill="1" applyBorder="1" applyAlignment="1">
      <alignment horizontal="center" vertical="center"/>
    </xf>
    <xf numFmtId="0" fontId="0" fillId="3" borderId="30" xfId="0" applyFont="1" applyFill="1" applyBorder="1" applyAlignment="1">
      <alignment horizontal="center" vertical="center"/>
    </xf>
    <xf numFmtId="0" fontId="0" fillId="3" borderId="20" xfId="0" applyFont="1" applyFill="1" applyBorder="1" applyAlignment="1">
      <alignment horizontal="left" vertical="top" wrapText="1"/>
    </xf>
    <xf numFmtId="0" fontId="0" fillId="3" borderId="21" xfId="0" applyFont="1" applyFill="1" applyBorder="1" applyAlignment="1">
      <alignment horizontal="left" vertical="top" wrapText="1"/>
    </xf>
    <xf numFmtId="0" fontId="0" fillId="3" borderId="35" xfId="0" applyFont="1" applyFill="1" applyBorder="1" applyAlignment="1">
      <alignment horizontal="left" vertical="top" wrapText="1"/>
    </xf>
    <xf numFmtId="0" fontId="0" fillId="3" borderId="30" xfId="0" applyFont="1" applyFill="1" applyBorder="1" applyAlignment="1">
      <alignment horizontal="center" vertical="top"/>
    </xf>
    <xf numFmtId="0" fontId="0" fillId="3" borderId="3" xfId="0" applyFont="1" applyFill="1" applyBorder="1" applyAlignment="1">
      <alignment horizontal="center" vertical="center"/>
    </xf>
    <xf numFmtId="0" fontId="0" fillId="3" borderId="5" xfId="0" applyFont="1" applyFill="1" applyBorder="1" applyAlignment="1">
      <alignment horizontal="center" vertical="center"/>
    </xf>
    <xf numFmtId="0" fontId="0" fillId="3" borderId="8" xfId="0" applyFont="1" applyFill="1" applyBorder="1" applyAlignment="1">
      <alignment horizontal="center" vertical="center"/>
    </xf>
    <xf numFmtId="0" fontId="0" fillId="3" borderId="12" xfId="0" applyFont="1" applyFill="1" applyBorder="1" applyAlignment="1">
      <alignment horizontal="left" vertical="top" wrapText="1"/>
    </xf>
    <xf numFmtId="0" fontId="0" fillId="3" borderId="0" xfId="0" applyFont="1" applyFill="1" applyBorder="1" applyAlignment="1">
      <alignment horizontal="left" vertical="top"/>
    </xf>
    <xf numFmtId="0" fontId="0" fillId="3" borderId="17" xfId="0" applyFont="1" applyFill="1" applyBorder="1" applyAlignment="1">
      <alignment horizontal="left" vertical="top"/>
    </xf>
    <xf numFmtId="0" fontId="0" fillId="3" borderId="2" xfId="0" applyFont="1" applyFill="1" applyBorder="1" applyAlignment="1">
      <alignment horizontal="center" vertical="center"/>
    </xf>
    <xf numFmtId="0" fontId="0" fillId="3" borderId="0" xfId="0" applyFont="1" applyFill="1" applyBorder="1" applyAlignment="1">
      <alignment horizontal="center" vertical="center"/>
    </xf>
    <xf numFmtId="0" fontId="0" fillId="0" borderId="1" xfId="0" applyFont="1" applyBorder="1" applyAlignment="1">
      <alignment horizontal="left" vertical="top" wrapText="1"/>
    </xf>
    <xf numFmtId="0" fontId="0" fillId="0" borderId="4" xfId="0" applyFont="1" applyBorder="1" applyAlignment="1">
      <alignment horizontal="left" vertical="top" wrapText="1"/>
    </xf>
    <xf numFmtId="0" fontId="0" fillId="0" borderId="6" xfId="0" applyFont="1" applyBorder="1" applyAlignment="1">
      <alignment horizontal="left" vertical="top" wrapText="1"/>
    </xf>
    <xf numFmtId="0" fontId="0" fillId="3" borderId="2"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29" xfId="0" applyFont="1" applyFill="1" applyBorder="1" applyAlignment="1">
      <alignment horizontal="center" vertical="top"/>
    </xf>
    <xf numFmtId="0" fontId="0" fillId="3" borderId="24" xfId="0" applyFont="1" applyFill="1" applyBorder="1" applyAlignment="1">
      <alignment horizontal="center" vertical="top"/>
    </xf>
    <xf numFmtId="0" fontId="0" fillId="3" borderId="19" xfId="0" applyFont="1" applyFill="1" applyBorder="1" applyAlignment="1">
      <alignment horizontal="center" vertical="top"/>
    </xf>
    <xf numFmtId="0" fontId="0" fillId="3" borderId="4" xfId="0" applyFont="1" applyFill="1" applyBorder="1" applyAlignment="1">
      <alignment horizontal="center" vertical="top"/>
    </xf>
    <xf numFmtId="0" fontId="0" fillId="3" borderId="23" xfId="0" applyFont="1" applyFill="1" applyBorder="1" applyAlignment="1">
      <alignment horizontal="center" vertical="top"/>
    </xf>
  </cellXfs>
  <cellStyles count="3">
    <cellStyle name="Normal" xfId="0" builtinId="0"/>
    <cellStyle name="Normal 2" xfId="1"/>
    <cellStyle name="Normal 2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323545</xdr:colOff>
      <xdr:row>38</xdr:row>
      <xdr:rowOff>1527174</xdr:rowOff>
    </xdr:from>
    <xdr:to>
      <xdr:col>2</xdr:col>
      <xdr:colOff>4065508</xdr:colOff>
      <xdr:row>40</xdr:row>
      <xdr:rowOff>394902</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92462" y="16185091"/>
          <a:ext cx="3741963" cy="19051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18"/>
  <sheetViews>
    <sheetView zoomScale="90" zoomScaleNormal="90" zoomScalePageLayoutView="90" workbookViewId="0"/>
  </sheetViews>
  <sheetFormatPr defaultColWidth="8.85546875" defaultRowHeight="15" x14ac:dyDescent="0.25"/>
  <cols>
    <col min="1" max="1" width="4.7109375" customWidth="1"/>
    <col min="2" max="2" width="10.42578125" customWidth="1"/>
    <col min="3" max="3" width="77.140625" customWidth="1"/>
    <col min="4" max="4" width="18" customWidth="1"/>
    <col min="5" max="5" width="18.140625" customWidth="1"/>
    <col min="6" max="6" width="12.42578125" customWidth="1"/>
    <col min="7" max="7" width="76.85546875" customWidth="1"/>
  </cols>
  <sheetData>
    <row r="1" spans="2:9" ht="15" customHeight="1" x14ac:dyDescent="0.25">
      <c r="B1" s="106" t="s">
        <v>89</v>
      </c>
      <c r="C1" s="107"/>
      <c r="D1" s="107"/>
      <c r="E1" s="107"/>
      <c r="F1" s="107"/>
      <c r="G1" s="107"/>
      <c r="H1" s="107"/>
      <c r="I1" s="108"/>
    </row>
    <row r="2" spans="2:9" ht="15" customHeight="1" x14ac:dyDescent="0.25">
      <c r="B2" s="109"/>
      <c r="C2" s="110"/>
      <c r="D2" s="110"/>
      <c r="E2" s="110"/>
      <c r="F2" s="110"/>
      <c r="G2" s="110"/>
      <c r="H2" s="110"/>
      <c r="I2" s="111"/>
    </row>
    <row r="3" spans="2:9" x14ac:dyDescent="0.25">
      <c r="B3" s="4" t="s">
        <v>0</v>
      </c>
      <c r="C3" s="5"/>
      <c r="D3" s="5"/>
      <c r="E3" s="5"/>
      <c r="F3" s="5"/>
      <c r="G3" s="6"/>
    </row>
    <row r="4" spans="2:9" x14ac:dyDescent="0.25">
      <c r="B4" s="7" t="s">
        <v>1</v>
      </c>
      <c r="C4" s="1"/>
      <c r="D4" s="1"/>
      <c r="E4" s="1"/>
      <c r="F4" s="1"/>
      <c r="G4" s="8"/>
    </row>
    <row r="5" spans="2:9" x14ac:dyDescent="0.25">
      <c r="B5" s="7"/>
      <c r="C5" s="1"/>
      <c r="D5" s="1"/>
      <c r="E5" s="1"/>
      <c r="F5" s="1"/>
      <c r="G5" s="8"/>
    </row>
    <row r="6" spans="2:9" x14ac:dyDescent="0.25">
      <c r="B6" s="9"/>
      <c r="C6" s="10"/>
      <c r="D6" s="10"/>
      <c r="E6" s="10"/>
      <c r="F6" s="10"/>
      <c r="G6" s="11"/>
    </row>
    <row r="7" spans="2:9" ht="27" customHeight="1" x14ac:dyDescent="0.25">
      <c r="B7" s="118" t="s">
        <v>2</v>
      </c>
      <c r="C7" s="119" t="s">
        <v>3</v>
      </c>
      <c r="D7" s="115" t="s">
        <v>4</v>
      </c>
      <c r="E7" s="113" t="s">
        <v>59</v>
      </c>
      <c r="F7" s="113" t="s">
        <v>8</v>
      </c>
      <c r="G7" s="114"/>
    </row>
    <row r="8" spans="2:9" x14ac:dyDescent="0.25">
      <c r="B8" s="118"/>
      <c r="C8" s="119"/>
      <c r="D8" s="115"/>
      <c r="E8" s="115"/>
      <c r="F8" s="115"/>
      <c r="G8" s="116"/>
    </row>
    <row r="9" spans="2:9" ht="18.75" x14ac:dyDescent="0.3">
      <c r="B9" s="117" t="s">
        <v>84</v>
      </c>
      <c r="C9" s="117"/>
      <c r="D9" s="12">
        <v>0.35</v>
      </c>
      <c r="E9" s="16"/>
      <c r="F9" s="16"/>
      <c r="G9" s="17"/>
    </row>
    <row r="10" spans="2:9" ht="84.75" customHeight="1" x14ac:dyDescent="0.25">
      <c r="B10" s="20" t="s">
        <v>9</v>
      </c>
      <c r="C10" s="120" t="s">
        <v>12</v>
      </c>
      <c r="D10" s="120"/>
      <c r="E10" s="120"/>
      <c r="F10" s="120"/>
      <c r="G10" s="121"/>
    </row>
    <row r="11" spans="2:9" ht="75" customHeight="1" x14ac:dyDescent="0.25">
      <c r="B11" s="75" t="s">
        <v>93</v>
      </c>
      <c r="C11" s="44" t="s">
        <v>83</v>
      </c>
      <c r="D11" s="45">
        <f>(14/35)</f>
        <v>0.4</v>
      </c>
      <c r="E11" s="45">
        <v>0.14000000000000001</v>
      </c>
      <c r="F11" s="112" t="s">
        <v>108</v>
      </c>
      <c r="G11" s="112"/>
    </row>
    <row r="12" spans="2:9" s="33" customFormat="1" ht="75" customHeight="1" x14ac:dyDescent="0.25">
      <c r="B12" s="75" t="s">
        <v>85</v>
      </c>
      <c r="C12" s="44" t="s">
        <v>13</v>
      </c>
      <c r="D12" s="45">
        <f>(14/35)</f>
        <v>0.4</v>
      </c>
      <c r="E12" s="45">
        <v>0.14000000000000001</v>
      </c>
      <c r="F12" s="112" t="s">
        <v>108</v>
      </c>
      <c r="G12" s="112"/>
    </row>
    <row r="13" spans="2:9" ht="60.75" customHeight="1" x14ac:dyDescent="0.25">
      <c r="B13" s="76" t="s">
        <v>86</v>
      </c>
      <c r="C13" s="44" t="s">
        <v>53</v>
      </c>
      <c r="D13" s="45">
        <f>7/35</f>
        <v>0.2</v>
      </c>
      <c r="E13" s="45">
        <v>7.0000000000000007E-2</v>
      </c>
      <c r="F13" s="112" t="s">
        <v>108</v>
      </c>
      <c r="G13" s="112"/>
    </row>
    <row r="14" spans="2:9" x14ac:dyDescent="0.25">
      <c r="C14" s="74" t="s">
        <v>58</v>
      </c>
      <c r="D14" s="61">
        <f>SUM(D11:D13)</f>
        <v>1</v>
      </c>
      <c r="E14" s="61">
        <f>SUM(E11:E13)</f>
        <v>0.35000000000000003</v>
      </c>
    </row>
    <row r="16" spans="2:9" x14ac:dyDescent="0.25">
      <c r="B16" s="46"/>
      <c r="C16" s="46"/>
      <c r="D16" s="46"/>
      <c r="E16" s="46"/>
      <c r="F16" s="46"/>
    </row>
    <row r="17" spans="2:6" x14ac:dyDescent="0.25">
      <c r="B17" s="46"/>
      <c r="C17" s="43"/>
      <c r="D17" s="77"/>
      <c r="E17" s="77"/>
      <c r="F17" s="46"/>
    </row>
    <row r="18" spans="2:6" x14ac:dyDescent="0.25">
      <c r="B18" s="46"/>
      <c r="C18" s="46"/>
      <c r="D18" s="46"/>
      <c r="E18" s="46"/>
      <c r="F18" s="46"/>
    </row>
  </sheetData>
  <mergeCells count="11">
    <mergeCell ref="B1:I2"/>
    <mergeCell ref="F13:G13"/>
    <mergeCell ref="F7:G8"/>
    <mergeCell ref="B9:C9"/>
    <mergeCell ref="B7:B8"/>
    <mergeCell ref="C7:C8"/>
    <mergeCell ref="D7:D8"/>
    <mergeCell ref="F11:G11"/>
    <mergeCell ref="C10:G10"/>
    <mergeCell ref="F12:G12"/>
    <mergeCell ref="E7:E8"/>
  </mergeCells>
  <pageMargins left="0.7" right="0.7" top="0.75" bottom="0.75" header="0.3" footer="0.3"/>
  <pageSetup paperSize="9" scale="55"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8"/>
  <sheetViews>
    <sheetView workbookViewId="0"/>
  </sheetViews>
  <sheetFormatPr defaultColWidth="8.85546875" defaultRowHeight="15" x14ac:dyDescent="0.25"/>
  <cols>
    <col min="1" max="1" width="2.28515625" customWidth="1"/>
    <col min="3" max="3" width="37.28515625" customWidth="1"/>
    <col min="4" max="4" width="18.42578125" customWidth="1"/>
    <col min="5" max="5" width="18.28515625" customWidth="1"/>
    <col min="6" max="6" width="18.42578125" customWidth="1"/>
    <col min="7" max="7" width="104.28515625" customWidth="1"/>
  </cols>
  <sheetData>
    <row r="1" spans="2:15" s="33" customFormat="1" ht="15" customHeight="1" x14ac:dyDescent="0.25">
      <c r="B1" s="106" t="s">
        <v>89</v>
      </c>
      <c r="C1" s="107"/>
      <c r="D1" s="107"/>
      <c r="E1" s="107"/>
      <c r="F1" s="107"/>
      <c r="G1" s="107"/>
      <c r="H1" s="107"/>
      <c r="I1" s="108"/>
    </row>
    <row r="2" spans="2:15" s="33" customFormat="1" ht="15" customHeight="1" x14ac:dyDescent="0.25">
      <c r="B2" s="109"/>
      <c r="C2" s="110"/>
      <c r="D2" s="110"/>
      <c r="E2" s="110"/>
      <c r="F2" s="110"/>
      <c r="G2" s="110"/>
      <c r="H2" s="110"/>
      <c r="I2" s="111"/>
    </row>
    <row r="3" spans="2:15" s="33" customFormat="1" x14ac:dyDescent="0.25">
      <c r="B3" s="4" t="s">
        <v>0</v>
      </c>
      <c r="C3" s="5"/>
      <c r="D3" s="5"/>
      <c r="E3" s="5"/>
      <c r="F3" s="5"/>
      <c r="G3" s="94"/>
    </row>
    <row r="4" spans="2:15" s="33" customFormat="1" x14ac:dyDescent="0.25">
      <c r="B4" s="125" t="s">
        <v>90</v>
      </c>
      <c r="C4" s="126"/>
      <c r="D4" s="126"/>
      <c r="E4" s="126"/>
      <c r="F4" s="126"/>
      <c r="G4" s="126"/>
    </row>
    <row r="5" spans="2:15" s="33" customFormat="1" x14ac:dyDescent="0.25">
      <c r="B5" s="7"/>
      <c r="C5" s="30"/>
      <c r="D5" s="30"/>
      <c r="E5" s="30"/>
      <c r="F5" s="30"/>
      <c r="G5" s="94"/>
    </row>
    <row r="6" spans="2:15" s="46" customFormat="1" ht="30" customHeight="1" x14ac:dyDescent="0.25">
      <c r="B6" s="118" t="s">
        <v>57</v>
      </c>
      <c r="C6" s="119" t="s">
        <v>55</v>
      </c>
      <c r="D6" s="115" t="s">
        <v>4</v>
      </c>
      <c r="E6" s="115" t="s">
        <v>59</v>
      </c>
      <c r="F6" s="115" t="s">
        <v>6</v>
      </c>
      <c r="G6" s="116" t="s">
        <v>8</v>
      </c>
    </row>
    <row r="7" spans="2:15" s="46" customFormat="1" x14ac:dyDescent="0.25">
      <c r="B7" s="118"/>
      <c r="C7" s="119"/>
      <c r="D7" s="115"/>
      <c r="E7" s="124"/>
      <c r="F7" s="115"/>
      <c r="G7" s="116"/>
    </row>
    <row r="8" spans="2:15" s="46" customFormat="1" ht="18.75" x14ac:dyDescent="0.25">
      <c r="B8" s="122" t="s">
        <v>54</v>
      </c>
      <c r="C8" s="123"/>
      <c r="D8" s="13">
        <v>0.4</v>
      </c>
      <c r="E8" s="14"/>
      <c r="F8" s="14"/>
      <c r="G8" s="15"/>
    </row>
    <row r="9" spans="2:15" s="49" customFormat="1" ht="15.75" customHeight="1" x14ac:dyDescent="0.25">
      <c r="B9" s="54">
        <v>10</v>
      </c>
      <c r="C9" s="55" t="s">
        <v>35</v>
      </c>
      <c r="D9" s="80">
        <f>((B9/B27)*100)</f>
        <v>1.9801980198019802</v>
      </c>
      <c r="E9" s="80">
        <f>((B9/B27)*100)*0.4</f>
        <v>0.79207920792079212</v>
      </c>
      <c r="F9" s="56" t="s">
        <v>56</v>
      </c>
      <c r="G9" s="64" t="s">
        <v>87</v>
      </c>
      <c r="H9" s="50"/>
      <c r="I9" s="50"/>
      <c r="J9" s="50"/>
      <c r="K9" s="50"/>
      <c r="L9" s="50"/>
      <c r="M9" s="50"/>
      <c r="N9" s="50"/>
      <c r="O9" s="53"/>
    </row>
    <row r="10" spans="2:15" s="49" customFormat="1" x14ac:dyDescent="0.25">
      <c r="B10" s="54">
        <v>10</v>
      </c>
      <c r="C10" s="55" t="s">
        <v>36</v>
      </c>
      <c r="D10" s="80">
        <f>((B10/B27)*100)</f>
        <v>1.9801980198019802</v>
      </c>
      <c r="E10" s="80">
        <f>((B10/B27)*100)*0.4</f>
        <v>0.79207920792079212</v>
      </c>
      <c r="F10" s="56" t="s">
        <v>56</v>
      </c>
      <c r="G10" s="64" t="s">
        <v>87</v>
      </c>
      <c r="H10" s="50"/>
      <c r="I10" s="50"/>
      <c r="J10" s="50"/>
      <c r="K10" s="50"/>
      <c r="L10" s="50"/>
      <c r="M10" s="50"/>
      <c r="N10" s="50"/>
      <c r="O10" s="53"/>
    </row>
    <row r="11" spans="2:15" s="49" customFormat="1" x14ac:dyDescent="0.25">
      <c r="B11" s="54">
        <v>32</v>
      </c>
      <c r="C11" s="55" t="s">
        <v>37</v>
      </c>
      <c r="D11" s="80">
        <f>((B11/B27)*100)</f>
        <v>6.3366336633663369</v>
      </c>
      <c r="E11" s="80">
        <f>((B11/B27)*100)*0.4</f>
        <v>2.5346534653465351</v>
      </c>
      <c r="F11" s="56" t="s">
        <v>56</v>
      </c>
      <c r="G11" s="64" t="s">
        <v>87</v>
      </c>
      <c r="H11" s="50"/>
      <c r="I11" s="50"/>
      <c r="J11" s="50"/>
      <c r="K11" s="50"/>
      <c r="L11" s="50"/>
      <c r="M11" s="50"/>
      <c r="N11" s="50"/>
      <c r="O11" s="53"/>
    </row>
    <row r="12" spans="2:15" s="49" customFormat="1" x14ac:dyDescent="0.25">
      <c r="B12" s="54">
        <v>137</v>
      </c>
      <c r="C12" s="55" t="s">
        <v>38</v>
      </c>
      <c r="D12" s="80">
        <f>((B12/B27)*100)</f>
        <v>27.128712871287131</v>
      </c>
      <c r="E12" s="80">
        <f>((B12/B27)*100)*0.4</f>
        <v>10.851485148514854</v>
      </c>
      <c r="F12" s="56" t="s">
        <v>56</v>
      </c>
      <c r="G12" s="64" t="s">
        <v>87</v>
      </c>
      <c r="H12" s="50"/>
      <c r="I12" s="50"/>
      <c r="J12" s="50"/>
      <c r="K12" s="50"/>
      <c r="L12" s="50"/>
      <c r="M12" s="50"/>
      <c r="N12" s="50"/>
      <c r="O12" s="53"/>
    </row>
    <row r="13" spans="2:15" s="49" customFormat="1" x14ac:dyDescent="0.25">
      <c r="B13" s="54">
        <v>10</v>
      </c>
      <c r="C13" s="55" t="s">
        <v>39</v>
      </c>
      <c r="D13" s="80">
        <f>((B13/B27)*100)</f>
        <v>1.9801980198019802</v>
      </c>
      <c r="E13" s="80">
        <f>((B13/B27)*100)*0.4</f>
        <v>0.79207920792079212</v>
      </c>
      <c r="F13" s="56" t="s">
        <v>56</v>
      </c>
      <c r="G13" s="64" t="s">
        <v>87</v>
      </c>
      <c r="H13" s="50"/>
      <c r="I13" s="50"/>
      <c r="J13" s="50"/>
      <c r="K13" s="50"/>
      <c r="L13" s="50"/>
      <c r="M13" s="50"/>
      <c r="N13" s="50"/>
      <c r="O13" s="53"/>
    </row>
    <row r="14" spans="2:15" s="49" customFormat="1" x14ac:dyDescent="0.25">
      <c r="B14" s="54">
        <v>54</v>
      </c>
      <c r="C14" s="55" t="s">
        <v>40</v>
      </c>
      <c r="D14" s="80">
        <f>((B14/B27)*100)</f>
        <v>10.693069306930694</v>
      </c>
      <c r="E14" s="80">
        <f>((B14/B27)*100)*0.4</f>
        <v>4.2772277227722775</v>
      </c>
      <c r="F14" s="56" t="s">
        <v>56</v>
      </c>
      <c r="G14" s="64" t="s">
        <v>87</v>
      </c>
      <c r="H14" s="50"/>
      <c r="I14" s="50"/>
      <c r="J14" s="50"/>
      <c r="K14" s="50"/>
      <c r="L14" s="50"/>
      <c r="M14" s="50"/>
      <c r="N14" s="50"/>
      <c r="O14" s="53"/>
    </row>
    <row r="15" spans="2:15" s="49" customFormat="1" x14ac:dyDescent="0.25">
      <c r="B15" s="54">
        <v>6</v>
      </c>
      <c r="C15" s="55" t="s">
        <v>41</v>
      </c>
      <c r="D15" s="80">
        <f>((B15/B27)*100)</f>
        <v>1.1881188118811881</v>
      </c>
      <c r="E15" s="80">
        <f>((B15/B27)*100)*0.4</f>
        <v>0.47524752475247523</v>
      </c>
      <c r="F15" s="56" t="s">
        <v>56</v>
      </c>
      <c r="G15" s="64" t="s">
        <v>87</v>
      </c>
      <c r="H15" s="50"/>
      <c r="I15" s="50"/>
      <c r="J15" s="50"/>
      <c r="K15" s="50"/>
      <c r="L15" s="50"/>
      <c r="M15" s="50"/>
      <c r="N15" s="50"/>
      <c r="O15" s="53"/>
    </row>
    <row r="16" spans="2:15" s="49" customFormat="1" x14ac:dyDescent="0.25">
      <c r="B16" s="54">
        <v>11</v>
      </c>
      <c r="C16" s="55" t="s">
        <v>42</v>
      </c>
      <c r="D16" s="80">
        <f>((B16/B27)*100)</f>
        <v>2.1782178217821779</v>
      </c>
      <c r="E16" s="80">
        <f>((B16/B27)*100)*0.4</f>
        <v>0.87128712871287117</v>
      </c>
      <c r="F16" s="56" t="s">
        <v>56</v>
      </c>
      <c r="G16" s="64" t="s">
        <v>87</v>
      </c>
      <c r="H16" s="50"/>
      <c r="I16" s="50"/>
      <c r="J16" s="50"/>
      <c r="K16" s="50"/>
      <c r="L16" s="50"/>
      <c r="M16" s="50"/>
      <c r="N16" s="50"/>
      <c r="O16" s="53"/>
    </row>
    <row r="17" spans="2:15" s="49" customFormat="1" x14ac:dyDescent="0.25">
      <c r="B17" s="54">
        <v>22</v>
      </c>
      <c r="C17" s="55" t="s">
        <v>43</v>
      </c>
      <c r="D17" s="80">
        <f>((B17/B27)*100)</f>
        <v>4.3564356435643559</v>
      </c>
      <c r="E17" s="80">
        <f>((B17/B27)*100)*0.4</f>
        <v>1.7425742574257423</v>
      </c>
      <c r="F17" s="56" t="s">
        <v>56</v>
      </c>
      <c r="G17" s="64" t="s">
        <v>87</v>
      </c>
      <c r="H17" s="50"/>
      <c r="I17" s="50"/>
      <c r="J17" s="50"/>
      <c r="K17" s="50"/>
      <c r="L17" s="50"/>
      <c r="M17" s="50"/>
      <c r="N17" s="50"/>
      <c r="O17" s="53"/>
    </row>
    <row r="18" spans="2:15" s="49" customFormat="1" x14ac:dyDescent="0.25">
      <c r="B18" s="54">
        <v>26</v>
      </c>
      <c r="C18" s="55" t="s">
        <v>44</v>
      </c>
      <c r="D18" s="80">
        <f>((B18/B27)*100)</f>
        <v>5.1485148514851486</v>
      </c>
      <c r="E18" s="80">
        <f>((B18/B27)*100)*0.4</f>
        <v>2.0594059405940595</v>
      </c>
      <c r="F18" s="56" t="s">
        <v>56</v>
      </c>
      <c r="G18" s="64" t="s">
        <v>87</v>
      </c>
      <c r="H18" s="51"/>
      <c r="I18" s="51"/>
      <c r="J18" s="50"/>
      <c r="K18" s="50"/>
      <c r="L18" s="50"/>
      <c r="M18" s="50"/>
      <c r="N18" s="50"/>
      <c r="O18" s="53"/>
    </row>
    <row r="19" spans="2:15" s="49" customFormat="1" x14ac:dyDescent="0.25">
      <c r="B19" s="54">
        <v>36</v>
      </c>
      <c r="C19" s="55" t="s">
        <v>45</v>
      </c>
      <c r="D19" s="80">
        <f>((B19/B27)*100)</f>
        <v>7.1287128712871279</v>
      </c>
      <c r="E19" s="80">
        <f>((B19/B27)*100)*0.4</f>
        <v>2.8514851485148514</v>
      </c>
      <c r="F19" s="56" t="s">
        <v>56</v>
      </c>
      <c r="G19" s="64" t="s">
        <v>87</v>
      </c>
      <c r="H19" s="50"/>
      <c r="I19" s="50"/>
      <c r="J19" s="50"/>
      <c r="K19" s="50"/>
      <c r="L19" s="50"/>
      <c r="M19" s="50"/>
      <c r="N19" s="50"/>
      <c r="O19" s="53"/>
    </row>
    <row r="20" spans="2:15" s="49" customFormat="1" x14ac:dyDescent="0.25">
      <c r="B20" s="54">
        <v>44</v>
      </c>
      <c r="C20" s="55" t="s">
        <v>46</v>
      </c>
      <c r="D20" s="80">
        <f>((B20/B27)*100)</f>
        <v>8.7128712871287117</v>
      </c>
      <c r="E20" s="80">
        <f>((B20/B27)*100)*0.4</f>
        <v>3.4851485148514847</v>
      </c>
      <c r="F20" s="56" t="s">
        <v>56</v>
      </c>
      <c r="G20" s="64" t="s">
        <v>87</v>
      </c>
      <c r="H20" s="52"/>
      <c r="I20" s="52"/>
      <c r="J20" s="52"/>
      <c r="K20" s="52"/>
      <c r="L20" s="52"/>
      <c r="M20" s="50"/>
      <c r="N20" s="50"/>
      <c r="O20" s="53"/>
    </row>
    <row r="21" spans="2:15" s="49" customFormat="1" x14ac:dyDescent="0.25">
      <c r="B21" s="54">
        <v>18</v>
      </c>
      <c r="C21" s="55" t="s">
        <v>47</v>
      </c>
      <c r="D21" s="80">
        <f>((B21/B27)*100)</f>
        <v>3.564356435643564</v>
      </c>
      <c r="E21" s="80">
        <f>((B21/B27)*100)*0.4</f>
        <v>1.4257425742574257</v>
      </c>
      <c r="F21" s="56" t="s">
        <v>56</v>
      </c>
      <c r="G21" s="64" t="s">
        <v>87</v>
      </c>
      <c r="H21" s="52"/>
      <c r="I21" s="52"/>
      <c r="J21" s="52"/>
      <c r="K21" s="52"/>
      <c r="L21" s="52"/>
      <c r="M21" s="47"/>
      <c r="N21" s="47"/>
      <c r="O21" s="48"/>
    </row>
    <row r="22" spans="2:15" s="49" customFormat="1" x14ac:dyDescent="0.25">
      <c r="B22" s="54">
        <v>22</v>
      </c>
      <c r="C22" s="55" t="s">
        <v>48</v>
      </c>
      <c r="D22" s="80">
        <f>((B22/B27)*100)</f>
        <v>4.3564356435643559</v>
      </c>
      <c r="E22" s="80">
        <f>((B22/B27)*100)*0.4</f>
        <v>1.7425742574257423</v>
      </c>
      <c r="F22" s="56" t="s">
        <v>56</v>
      </c>
      <c r="G22" s="64" t="s">
        <v>87</v>
      </c>
      <c r="H22" s="47"/>
      <c r="I22" s="47"/>
      <c r="J22" s="47"/>
      <c r="K22" s="47"/>
      <c r="L22" s="47"/>
      <c r="M22" s="47"/>
      <c r="N22" s="47"/>
      <c r="O22" s="48"/>
    </row>
    <row r="23" spans="2:15" s="49" customFormat="1" x14ac:dyDescent="0.25">
      <c r="B23" s="54">
        <v>15</v>
      </c>
      <c r="C23" s="55" t="s">
        <v>49</v>
      </c>
      <c r="D23" s="80">
        <f>((B23/B27)*100)</f>
        <v>2.9702970297029703</v>
      </c>
      <c r="E23" s="80">
        <f>((B23/B27)*100)*0.4</f>
        <v>1.1881188118811881</v>
      </c>
      <c r="F23" s="56" t="s">
        <v>56</v>
      </c>
      <c r="G23" s="64" t="s">
        <v>87</v>
      </c>
      <c r="H23" s="47"/>
      <c r="I23" s="47"/>
      <c r="J23" s="47"/>
      <c r="K23" s="47"/>
      <c r="L23" s="47"/>
      <c r="M23" s="47"/>
      <c r="N23" s="47"/>
      <c r="O23" s="48"/>
    </row>
    <row r="24" spans="2:15" s="49" customFormat="1" x14ac:dyDescent="0.25">
      <c r="B24" s="78">
        <v>6</v>
      </c>
      <c r="C24" s="79" t="s">
        <v>50</v>
      </c>
      <c r="D24" s="80">
        <f>((B24/B27)*100)</f>
        <v>1.1881188118811881</v>
      </c>
      <c r="E24" s="80">
        <f>((B24/B27)*100)*0.4</f>
        <v>0.47524752475247523</v>
      </c>
      <c r="F24" s="56" t="s">
        <v>56</v>
      </c>
      <c r="G24" s="64" t="s">
        <v>87</v>
      </c>
      <c r="H24" s="47"/>
      <c r="I24" s="47"/>
      <c r="J24" s="47"/>
      <c r="K24" s="47"/>
      <c r="L24" s="47"/>
      <c r="M24" s="47"/>
      <c r="N24" s="47"/>
      <c r="O24" s="48"/>
    </row>
    <row r="25" spans="2:15" s="49" customFormat="1" x14ac:dyDescent="0.25">
      <c r="B25" s="54">
        <v>5</v>
      </c>
      <c r="C25" s="55" t="s">
        <v>51</v>
      </c>
      <c r="D25" s="80">
        <f>((B25/B27)*100)</f>
        <v>0.99009900990099009</v>
      </c>
      <c r="E25" s="80">
        <f>((B25/B27)*100)*0.4</f>
        <v>0.39603960396039606</v>
      </c>
      <c r="F25" s="56" t="s">
        <v>56</v>
      </c>
      <c r="G25" s="64" t="s">
        <v>87</v>
      </c>
      <c r="H25" s="47"/>
      <c r="I25" s="47"/>
      <c r="J25" s="47"/>
      <c r="K25" s="47"/>
      <c r="L25" s="47"/>
      <c r="M25" s="47"/>
      <c r="N25" s="47"/>
      <c r="O25" s="48"/>
    </row>
    <row r="26" spans="2:15" s="49" customFormat="1" x14ac:dyDescent="0.25">
      <c r="B26" s="54">
        <v>41</v>
      </c>
      <c r="C26" s="55" t="s">
        <v>52</v>
      </c>
      <c r="D26" s="80">
        <f>((B26/B27)*100)</f>
        <v>8.1188118811881189</v>
      </c>
      <c r="E26" s="80">
        <f>((B26/B27)*100)*0.4</f>
        <v>3.2475247524752477</v>
      </c>
      <c r="F26" s="56" t="s">
        <v>56</v>
      </c>
      <c r="G26" s="64" t="s">
        <v>87</v>
      </c>
    </row>
    <row r="27" spans="2:15" s="49" customFormat="1" x14ac:dyDescent="0.25">
      <c r="B27" s="58">
        <f>SUM(B9:B26)</f>
        <v>505</v>
      </c>
      <c r="C27" s="57" t="s">
        <v>58</v>
      </c>
      <c r="D27" s="59">
        <f>SUM(D9:D26)</f>
        <v>99.999999999999986</v>
      </c>
      <c r="E27" s="59">
        <f>SUM(E9:E26)</f>
        <v>40.000000000000014</v>
      </c>
      <c r="F27" s="55"/>
      <c r="G27" s="55"/>
    </row>
    <row r="28" spans="2:15" s="49" customFormat="1" x14ac:dyDescent="0.25"/>
  </sheetData>
  <mergeCells count="9">
    <mergeCell ref="B8:C8"/>
    <mergeCell ref="E6:E7"/>
    <mergeCell ref="B1:I2"/>
    <mergeCell ref="B6:B7"/>
    <mergeCell ref="C6:C7"/>
    <mergeCell ref="D6:D7"/>
    <mergeCell ref="F6:F7"/>
    <mergeCell ref="G6:G7"/>
    <mergeCell ref="B4:G4"/>
  </mergeCells>
  <pageMargins left="0.7" right="0.7" top="0.75" bottom="0.75" header="0.3" footer="0.3"/>
  <pageSetup paperSize="9" scale="57" fitToHeight="0"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6"/>
  <sheetViews>
    <sheetView topLeftCell="A22" zoomScale="90" zoomScaleNormal="90" zoomScalePageLayoutView="90" workbookViewId="0"/>
  </sheetViews>
  <sheetFormatPr defaultColWidth="8.85546875" defaultRowHeight="15" x14ac:dyDescent="0.25"/>
  <cols>
    <col min="1" max="1" width="4.42578125" customWidth="1"/>
    <col min="2" max="2" width="11.42578125" customWidth="1"/>
    <col min="3" max="3" width="77.140625" customWidth="1"/>
    <col min="4" max="4" width="18" customWidth="1"/>
    <col min="5" max="5" width="17.140625" customWidth="1"/>
    <col min="6" max="6" width="17.140625" style="33" customWidth="1"/>
    <col min="7" max="7" width="14.140625" customWidth="1"/>
    <col min="8" max="8" width="96.42578125" customWidth="1"/>
    <col min="10" max="10" width="15.42578125" customWidth="1"/>
    <col min="12" max="12" width="22" bestFit="1" customWidth="1"/>
  </cols>
  <sheetData>
    <row r="1" spans="2:10" ht="15" customHeight="1" x14ac:dyDescent="0.25">
      <c r="B1" s="106" t="s">
        <v>89</v>
      </c>
      <c r="C1" s="107"/>
      <c r="D1" s="107"/>
      <c r="E1" s="107"/>
      <c r="F1" s="107"/>
      <c r="G1" s="107"/>
      <c r="H1" s="107"/>
      <c r="I1" s="107"/>
      <c r="J1" s="108"/>
    </row>
    <row r="2" spans="2:10" ht="15" customHeight="1" x14ac:dyDescent="0.25">
      <c r="B2" s="109"/>
      <c r="C2" s="110"/>
      <c r="D2" s="110"/>
      <c r="E2" s="110"/>
      <c r="F2" s="110"/>
      <c r="G2" s="110"/>
      <c r="H2" s="110"/>
      <c r="I2" s="110"/>
      <c r="J2" s="111"/>
    </row>
    <row r="3" spans="2:10" x14ac:dyDescent="0.25">
      <c r="B3" s="23" t="s">
        <v>0</v>
      </c>
      <c r="C3" s="5"/>
      <c r="D3" s="5"/>
      <c r="E3" s="5"/>
      <c r="F3" s="5"/>
      <c r="G3" s="5"/>
      <c r="H3" s="24"/>
    </row>
    <row r="4" spans="2:10" x14ac:dyDescent="0.25">
      <c r="B4" s="25" t="s">
        <v>15</v>
      </c>
      <c r="C4" s="1"/>
      <c r="D4" s="1"/>
      <c r="E4" s="1"/>
      <c r="F4" s="34"/>
      <c r="G4" s="1"/>
      <c r="H4" s="26"/>
    </row>
    <row r="5" spans="2:10" x14ac:dyDescent="0.25">
      <c r="B5" s="27"/>
      <c r="C5" s="10"/>
      <c r="D5" s="10"/>
      <c r="E5" s="10"/>
      <c r="F5" s="10"/>
      <c r="G5" s="10"/>
      <c r="H5" s="28"/>
    </row>
    <row r="6" spans="2:10" ht="30" customHeight="1" x14ac:dyDescent="0.25">
      <c r="B6" s="118" t="s">
        <v>2</v>
      </c>
      <c r="C6" s="119" t="s">
        <v>3</v>
      </c>
      <c r="D6" s="115" t="s">
        <v>4</v>
      </c>
      <c r="E6" s="19" t="s">
        <v>5</v>
      </c>
      <c r="F6" s="82"/>
      <c r="G6" s="115" t="s">
        <v>6</v>
      </c>
      <c r="H6" s="116" t="s">
        <v>8</v>
      </c>
    </row>
    <row r="7" spans="2:10" x14ac:dyDescent="0.25">
      <c r="B7" s="118"/>
      <c r="C7" s="119"/>
      <c r="D7" s="115"/>
      <c r="E7" s="3">
        <v>1</v>
      </c>
      <c r="F7" s="3"/>
      <c r="G7" s="115"/>
      <c r="H7" s="116"/>
    </row>
    <row r="8" spans="2:10" s="70" customFormat="1" ht="38.25" customHeight="1" x14ac:dyDescent="0.35">
      <c r="B8" s="127" t="s">
        <v>62</v>
      </c>
      <c r="C8" s="128"/>
      <c r="D8" s="67">
        <v>0.05</v>
      </c>
      <c r="E8" s="68"/>
      <c r="F8" s="68"/>
      <c r="G8" s="68"/>
      <c r="H8" s="69"/>
    </row>
    <row r="9" spans="2:10" ht="30" x14ac:dyDescent="0.25">
      <c r="B9" s="65" t="s">
        <v>9</v>
      </c>
      <c r="C9" s="120" t="s">
        <v>81</v>
      </c>
      <c r="D9" s="120"/>
      <c r="E9" s="21"/>
      <c r="F9" s="37"/>
      <c r="G9" s="90"/>
      <c r="H9" s="22"/>
    </row>
    <row r="10" spans="2:10" ht="61.5" customHeight="1" x14ac:dyDescent="0.25">
      <c r="B10" s="18" t="s">
        <v>63</v>
      </c>
      <c r="C10" s="137" t="s">
        <v>65</v>
      </c>
      <c r="D10" s="140">
        <f t="shared" ref="D10:D28" si="0">(1/7)*100%</f>
        <v>0.14285714285714285</v>
      </c>
      <c r="E10" s="143">
        <f t="shared" ref="E10:E25" si="1">D10*$D$8</f>
        <v>7.1428571428571426E-3</v>
      </c>
      <c r="F10" s="132" t="s">
        <v>17</v>
      </c>
      <c r="G10" s="32" t="s">
        <v>10</v>
      </c>
      <c r="H10" s="91" t="s">
        <v>123</v>
      </c>
      <c r="J10" s="33"/>
    </row>
    <row r="11" spans="2:10" s="33" customFormat="1" ht="75" x14ac:dyDescent="0.35">
      <c r="B11" s="95"/>
      <c r="C11" s="138"/>
      <c r="D11" s="141"/>
      <c r="E11" s="130"/>
      <c r="F11" s="132"/>
      <c r="G11" s="32" t="s">
        <v>11</v>
      </c>
      <c r="H11" s="91" t="s">
        <v>122</v>
      </c>
      <c r="J11" s="70"/>
    </row>
    <row r="12" spans="2:10" s="33" customFormat="1" ht="67.5" customHeight="1" x14ac:dyDescent="0.25">
      <c r="B12" s="95"/>
      <c r="C12" s="138"/>
      <c r="D12" s="141"/>
      <c r="E12" s="130"/>
      <c r="F12" s="133"/>
      <c r="G12" s="93" t="s">
        <v>14</v>
      </c>
      <c r="H12" s="91" t="s">
        <v>121</v>
      </c>
    </row>
    <row r="13" spans="2:10" ht="44.25" customHeight="1" x14ac:dyDescent="0.25">
      <c r="B13" s="134" t="s">
        <v>67</v>
      </c>
      <c r="C13" s="137" t="s">
        <v>64</v>
      </c>
      <c r="D13" s="140">
        <f t="shared" si="0"/>
        <v>0.14285714285714285</v>
      </c>
      <c r="E13" s="143">
        <f t="shared" si="1"/>
        <v>7.1428571428571426E-3</v>
      </c>
      <c r="F13" s="132" t="s">
        <v>17</v>
      </c>
      <c r="G13" s="32" t="s">
        <v>10</v>
      </c>
      <c r="H13" s="92" t="s">
        <v>104</v>
      </c>
    </row>
    <row r="14" spans="2:10" s="33" customFormat="1" ht="45" customHeight="1" x14ac:dyDescent="0.25">
      <c r="B14" s="135"/>
      <c r="C14" s="138"/>
      <c r="D14" s="141"/>
      <c r="E14" s="130"/>
      <c r="F14" s="132"/>
      <c r="G14" s="32" t="s">
        <v>11</v>
      </c>
      <c r="H14" s="92" t="s">
        <v>103</v>
      </c>
    </row>
    <row r="15" spans="2:10" s="33" customFormat="1" ht="45" customHeight="1" x14ac:dyDescent="0.25">
      <c r="B15" s="136"/>
      <c r="C15" s="138"/>
      <c r="D15" s="142"/>
      <c r="E15" s="130"/>
      <c r="F15" s="133"/>
      <c r="G15" s="93" t="s">
        <v>14</v>
      </c>
      <c r="H15" s="92" t="s">
        <v>91</v>
      </c>
    </row>
    <row r="16" spans="2:10" ht="53.25" customHeight="1" x14ac:dyDescent="0.25">
      <c r="B16" s="134" t="s">
        <v>68</v>
      </c>
      <c r="C16" s="145" t="s">
        <v>92</v>
      </c>
      <c r="D16" s="147">
        <f t="shared" si="0"/>
        <v>0.14285714285714285</v>
      </c>
      <c r="E16" s="129">
        <f t="shared" si="1"/>
        <v>7.1428571428571426E-3</v>
      </c>
      <c r="F16" s="132" t="s">
        <v>17</v>
      </c>
      <c r="G16" s="32" t="s">
        <v>10</v>
      </c>
      <c r="H16" s="91" t="s">
        <v>120</v>
      </c>
      <c r="J16" s="33"/>
    </row>
    <row r="17" spans="2:12" s="33" customFormat="1" ht="53.25" customHeight="1" x14ac:dyDescent="0.25">
      <c r="B17" s="135"/>
      <c r="C17" s="138"/>
      <c r="D17" s="141"/>
      <c r="E17" s="130"/>
      <c r="F17" s="132"/>
      <c r="G17" s="32" t="s">
        <v>11</v>
      </c>
      <c r="H17" s="91" t="s">
        <v>119</v>
      </c>
    </row>
    <row r="18" spans="2:12" s="33" customFormat="1" ht="53.25" customHeight="1" x14ac:dyDescent="0.25">
      <c r="B18" s="136"/>
      <c r="C18" s="146"/>
      <c r="D18" s="148"/>
      <c r="E18" s="131"/>
      <c r="F18" s="133"/>
      <c r="G18" s="93" t="s">
        <v>14</v>
      </c>
      <c r="H18" s="91" t="s">
        <v>118</v>
      </c>
    </row>
    <row r="19" spans="2:12" s="33" customFormat="1" ht="57" customHeight="1" x14ac:dyDescent="0.25">
      <c r="B19" s="134" t="s">
        <v>69</v>
      </c>
      <c r="C19" s="137" t="s">
        <v>66</v>
      </c>
      <c r="D19" s="140">
        <f t="shared" si="0"/>
        <v>0.14285714285714285</v>
      </c>
      <c r="E19" s="143">
        <f t="shared" si="1"/>
        <v>7.1428571428571426E-3</v>
      </c>
      <c r="F19" s="132" t="s">
        <v>17</v>
      </c>
      <c r="G19" s="32" t="s">
        <v>10</v>
      </c>
      <c r="H19" s="105" t="s">
        <v>125</v>
      </c>
    </row>
    <row r="20" spans="2:12" s="33" customFormat="1" ht="72.75" customHeight="1" x14ac:dyDescent="0.25">
      <c r="B20" s="135"/>
      <c r="C20" s="138"/>
      <c r="D20" s="141"/>
      <c r="E20" s="130"/>
      <c r="F20" s="132"/>
      <c r="G20" s="32" t="s">
        <v>11</v>
      </c>
      <c r="H20" s="105" t="s">
        <v>126</v>
      </c>
    </row>
    <row r="21" spans="2:12" s="33" customFormat="1" ht="66" customHeight="1" x14ac:dyDescent="0.25">
      <c r="B21" s="136"/>
      <c r="C21" s="139"/>
      <c r="D21" s="142"/>
      <c r="E21" s="144"/>
      <c r="F21" s="133"/>
      <c r="G21" s="96" t="s">
        <v>14</v>
      </c>
      <c r="H21" s="105" t="s">
        <v>127</v>
      </c>
    </row>
    <row r="22" spans="2:12" s="33" customFormat="1" ht="45" customHeight="1" x14ac:dyDescent="0.25">
      <c r="B22" s="134" t="s">
        <v>71</v>
      </c>
      <c r="C22" s="145" t="s">
        <v>70</v>
      </c>
      <c r="D22" s="147">
        <f t="shared" si="0"/>
        <v>0.14285714285714285</v>
      </c>
      <c r="E22" s="129">
        <f t="shared" si="1"/>
        <v>7.1428571428571426E-3</v>
      </c>
      <c r="F22" s="132" t="s">
        <v>17</v>
      </c>
      <c r="G22" s="32" t="s">
        <v>10</v>
      </c>
      <c r="H22" s="92" t="s">
        <v>96</v>
      </c>
    </row>
    <row r="23" spans="2:12" s="33" customFormat="1" ht="45" customHeight="1" x14ac:dyDescent="0.25">
      <c r="B23" s="135"/>
      <c r="C23" s="138"/>
      <c r="D23" s="141"/>
      <c r="E23" s="130"/>
      <c r="F23" s="132"/>
      <c r="G23" s="32" t="s">
        <v>11</v>
      </c>
      <c r="H23" s="92" t="s">
        <v>94</v>
      </c>
    </row>
    <row r="24" spans="2:12" s="33" customFormat="1" ht="45" customHeight="1" x14ac:dyDescent="0.25">
      <c r="B24" s="136"/>
      <c r="C24" s="146"/>
      <c r="D24" s="148"/>
      <c r="E24" s="131"/>
      <c r="F24" s="133"/>
      <c r="G24" s="96" t="s">
        <v>14</v>
      </c>
      <c r="H24" s="92" t="s">
        <v>95</v>
      </c>
    </row>
    <row r="25" spans="2:12" s="33" customFormat="1" ht="63" customHeight="1" x14ac:dyDescent="0.25">
      <c r="B25" s="134" t="s">
        <v>72</v>
      </c>
      <c r="C25" s="137" t="s">
        <v>73</v>
      </c>
      <c r="D25" s="140">
        <f t="shared" si="0"/>
        <v>0.14285714285714285</v>
      </c>
      <c r="E25" s="143">
        <f t="shared" si="1"/>
        <v>7.1428571428571426E-3</v>
      </c>
      <c r="F25" s="132" t="s">
        <v>17</v>
      </c>
      <c r="G25" s="32" t="s">
        <v>10</v>
      </c>
      <c r="H25" s="92" t="s">
        <v>97</v>
      </c>
    </row>
    <row r="26" spans="2:12" s="33" customFormat="1" ht="63" customHeight="1" x14ac:dyDescent="0.25">
      <c r="B26" s="135"/>
      <c r="C26" s="138"/>
      <c r="D26" s="141"/>
      <c r="E26" s="130"/>
      <c r="F26" s="132"/>
      <c r="G26" s="32" t="s">
        <v>11</v>
      </c>
      <c r="H26" s="92" t="s">
        <v>98</v>
      </c>
    </row>
    <row r="27" spans="2:12" s="33" customFormat="1" ht="63" customHeight="1" x14ac:dyDescent="0.25">
      <c r="B27" s="136"/>
      <c r="C27" s="146"/>
      <c r="D27" s="148"/>
      <c r="E27" s="131"/>
      <c r="F27" s="133"/>
      <c r="G27" s="96" t="s">
        <v>14</v>
      </c>
      <c r="H27" s="92" t="s">
        <v>99</v>
      </c>
    </row>
    <row r="28" spans="2:12" s="33" customFormat="1" ht="45" customHeight="1" x14ac:dyDescent="0.25">
      <c r="B28" s="134" t="s">
        <v>88</v>
      </c>
      <c r="C28" s="137" t="s">
        <v>74</v>
      </c>
      <c r="D28" s="140">
        <f t="shared" si="0"/>
        <v>0.14285714285714285</v>
      </c>
      <c r="E28" s="140">
        <f>D28*$D$8</f>
        <v>7.1428571428571426E-3</v>
      </c>
      <c r="F28" s="132" t="s">
        <v>17</v>
      </c>
      <c r="G28" s="32" t="s">
        <v>10</v>
      </c>
      <c r="H28" s="92" t="s">
        <v>109</v>
      </c>
    </row>
    <row r="29" spans="2:12" s="33" customFormat="1" ht="45" customHeight="1" x14ac:dyDescent="0.25">
      <c r="B29" s="135"/>
      <c r="C29" s="138"/>
      <c r="D29" s="141"/>
      <c r="E29" s="141"/>
      <c r="F29" s="132"/>
      <c r="G29" s="32" t="s">
        <v>11</v>
      </c>
      <c r="H29" s="92" t="s">
        <v>110</v>
      </c>
    </row>
    <row r="30" spans="2:12" s="33" customFormat="1" ht="45" customHeight="1" x14ac:dyDescent="0.25">
      <c r="B30" s="136"/>
      <c r="C30" s="146"/>
      <c r="D30" s="148"/>
      <c r="E30" s="148"/>
      <c r="F30" s="133"/>
      <c r="G30" s="96" t="s">
        <v>14</v>
      </c>
      <c r="H30" s="92" t="s">
        <v>111</v>
      </c>
      <c r="J30" s="33" t="s">
        <v>58</v>
      </c>
      <c r="K30" s="61">
        <f>SUM(D10:D29)</f>
        <v>0.99999999999999978</v>
      </c>
      <c r="L30" s="61">
        <f>SUM(E10:E29)</f>
        <v>0.05</v>
      </c>
    </row>
    <row r="31" spans="2:12" s="70" customFormat="1" ht="27" customHeight="1" x14ac:dyDescent="0.35">
      <c r="B31" s="109" t="s">
        <v>79</v>
      </c>
      <c r="C31" s="110"/>
      <c r="D31" s="71">
        <v>7.4999999999999997E-2</v>
      </c>
      <c r="E31" s="72"/>
      <c r="F31" s="72"/>
      <c r="G31" s="72"/>
      <c r="H31" s="73"/>
    </row>
    <row r="32" spans="2:12" s="33" customFormat="1" ht="30" x14ac:dyDescent="0.25">
      <c r="B32" s="65" t="s">
        <v>9</v>
      </c>
      <c r="C32" s="120" t="s">
        <v>81</v>
      </c>
      <c r="D32" s="149"/>
      <c r="E32" s="90"/>
      <c r="F32" s="37"/>
      <c r="G32" s="90"/>
      <c r="H32" s="38"/>
    </row>
    <row r="33" spans="1:10" ht="45" customHeight="1" x14ac:dyDescent="0.25">
      <c r="B33" s="134" t="s">
        <v>76</v>
      </c>
      <c r="C33" s="137" t="s">
        <v>75</v>
      </c>
      <c r="D33" s="155">
        <v>0.33333000000000002</v>
      </c>
      <c r="E33" s="153">
        <v>2.5000000000000001E-2</v>
      </c>
      <c r="F33" s="150" t="s">
        <v>17</v>
      </c>
      <c r="G33" s="32" t="s">
        <v>10</v>
      </c>
      <c r="H33" s="29" t="s">
        <v>100</v>
      </c>
    </row>
    <row r="34" spans="1:10" s="33" customFormat="1" ht="45" customHeight="1" x14ac:dyDescent="0.25">
      <c r="B34" s="135"/>
      <c r="C34" s="138"/>
      <c r="D34" s="155"/>
      <c r="E34" s="153"/>
      <c r="F34" s="151"/>
      <c r="G34" s="32" t="s">
        <v>11</v>
      </c>
      <c r="H34" s="29" t="s">
        <v>101</v>
      </c>
    </row>
    <row r="35" spans="1:10" s="33" customFormat="1" ht="45" customHeight="1" x14ac:dyDescent="0.25">
      <c r="B35" s="135"/>
      <c r="C35" s="138"/>
      <c r="D35" s="156"/>
      <c r="E35" s="154"/>
      <c r="F35" s="152"/>
      <c r="G35" s="93" t="s">
        <v>14</v>
      </c>
      <c r="H35" s="29" t="s">
        <v>102</v>
      </c>
    </row>
    <row r="36" spans="1:10" s="33" customFormat="1" ht="69" customHeight="1" x14ac:dyDescent="0.25">
      <c r="B36" s="157" t="s">
        <v>77</v>
      </c>
      <c r="C36" s="159" t="s">
        <v>82</v>
      </c>
      <c r="D36" s="155">
        <v>0.33333000000000002</v>
      </c>
      <c r="E36" s="153">
        <v>2.5000000000000001E-2</v>
      </c>
      <c r="F36" s="161" t="s">
        <v>17</v>
      </c>
      <c r="G36" s="97" t="s">
        <v>10</v>
      </c>
      <c r="H36" s="91" t="s">
        <v>112</v>
      </c>
    </row>
    <row r="37" spans="1:10" s="33" customFormat="1" ht="63.75" customHeight="1" x14ac:dyDescent="0.25">
      <c r="B37" s="157"/>
      <c r="C37" s="159"/>
      <c r="D37" s="155"/>
      <c r="E37" s="153"/>
      <c r="F37" s="162"/>
      <c r="G37" s="98" t="s">
        <v>11</v>
      </c>
      <c r="H37" s="91" t="s">
        <v>113</v>
      </c>
    </row>
    <row r="38" spans="1:10" s="33" customFormat="1" ht="59.25" customHeight="1" x14ac:dyDescent="0.25">
      <c r="B38" s="158"/>
      <c r="C38" s="160"/>
      <c r="D38" s="156"/>
      <c r="E38" s="154"/>
      <c r="F38" s="162"/>
      <c r="G38" s="101" t="s">
        <v>14</v>
      </c>
      <c r="H38" s="102" t="s">
        <v>114</v>
      </c>
      <c r="J38" s="100"/>
    </row>
    <row r="39" spans="1:10" ht="146.25" customHeight="1" x14ac:dyDescent="0.25">
      <c r="A39" s="163"/>
      <c r="B39" s="170" t="s">
        <v>78</v>
      </c>
      <c r="C39" s="167" t="s">
        <v>80</v>
      </c>
      <c r="D39" s="164">
        <v>0.33333000000000002</v>
      </c>
      <c r="E39" s="165">
        <v>2.5000000000000001E-2</v>
      </c>
      <c r="F39" s="166" t="s">
        <v>17</v>
      </c>
      <c r="G39" s="97" t="s">
        <v>10</v>
      </c>
      <c r="H39" s="91" t="s">
        <v>115</v>
      </c>
    </row>
    <row r="40" spans="1:10" ht="92.25" customHeight="1" x14ac:dyDescent="0.25">
      <c r="A40" s="163"/>
      <c r="B40" s="170"/>
      <c r="C40" s="168"/>
      <c r="D40" s="164"/>
      <c r="E40" s="165"/>
      <c r="F40" s="166"/>
      <c r="G40" s="103" t="s">
        <v>11</v>
      </c>
      <c r="H40" s="91" t="s">
        <v>116</v>
      </c>
    </row>
    <row r="41" spans="1:10" ht="130.5" customHeight="1" x14ac:dyDescent="0.25">
      <c r="A41" s="163"/>
      <c r="B41" s="170"/>
      <c r="C41" s="169"/>
      <c r="D41" s="164"/>
      <c r="E41" s="165"/>
      <c r="F41" s="166"/>
      <c r="G41" s="104" t="s">
        <v>14</v>
      </c>
      <c r="H41" s="91" t="s">
        <v>117</v>
      </c>
    </row>
    <row r="42" spans="1:10" x14ac:dyDescent="0.25">
      <c r="C42" s="66" t="s">
        <v>58</v>
      </c>
      <c r="D42" s="61">
        <f>SUM(D33:D39)</f>
        <v>0.99999000000000005</v>
      </c>
      <c r="E42" s="61">
        <f>SUM(E33:E39)</f>
        <v>7.5000000000000011E-2</v>
      </c>
    </row>
    <row r="66" spans="6:6" x14ac:dyDescent="0.25">
      <c r="F66" s="61"/>
    </row>
  </sheetData>
  <mergeCells count="60">
    <mergeCell ref="A39:A41"/>
    <mergeCell ref="D39:D41"/>
    <mergeCell ref="E39:E41"/>
    <mergeCell ref="F39:F41"/>
    <mergeCell ref="C39:C41"/>
    <mergeCell ref="B39:B41"/>
    <mergeCell ref="B28:B30"/>
    <mergeCell ref="C28:C30"/>
    <mergeCell ref="D28:D30"/>
    <mergeCell ref="E28:E30"/>
    <mergeCell ref="F28:F30"/>
    <mergeCell ref="E22:E24"/>
    <mergeCell ref="F22:F24"/>
    <mergeCell ref="B25:B27"/>
    <mergeCell ref="C25:C27"/>
    <mergeCell ref="D25:D27"/>
    <mergeCell ref="E25:E27"/>
    <mergeCell ref="F25:F27"/>
    <mergeCell ref="B36:B38"/>
    <mergeCell ref="C36:C38"/>
    <mergeCell ref="D36:D38"/>
    <mergeCell ref="E36:E38"/>
    <mergeCell ref="F36:F38"/>
    <mergeCell ref="F33:F35"/>
    <mergeCell ref="E33:E35"/>
    <mergeCell ref="D33:D35"/>
    <mergeCell ref="C33:C35"/>
    <mergeCell ref="B33:B35"/>
    <mergeCell ref="C32:D32"/>
    <mergeCell ref="B6:B7"/>
    <mergeCell ref="C6:C7"/>
    <mergeCell ref="D6:D7"/>
    <mergeCell ref="G6:G7"/>
    <mergeCell ref="D10:D12"/>
    <mergeCell ref="C10:C12"/>
    <mergeCell ref="E10:E12"/>
    <mergeCell ref="F10:F12"/>
    <mergeCell ref="C13:C15"/>
    <mergeCell ref="D13:D15"/>
    <mergeCell ref="E13:E15"/>
    <mergeCell ref="F13:F15"/>
    <mergeCell ref="B13:B15"/>
    <mergeCell ref="C16:C18"/>
    <mergeCell ref="D16:D18"/>
    <mergeCell ref="B1:J2"/>
    <mergeCell ref="H6:H7"/>
    <mergeCell ref="B8:C8"/>
    <mergeCell ref="C9:D9"/>
    <mergeCell ref="B31:C31"/>
    <mergeCell ref="E16:E18"/>
    <mergeCell ref="F16:F18"/>
    <mergeCell ref="F19:F21"/>
    <mergeCell ref="B16:B18"/>
    <mergeCell ref="B19:B21"/>
    <mergeCell ref="C19:C21"/>
    <mergeCell ref="D19:D21"/>
    <mergeCell ref="E19:E21"/>
    <mergeCell ref="B22:B24"/>
    <mergeCell ref="C22:C24"/>
    <mergeCell ref="D22:D24"/>
  </mergeCells>
  <pageMargins left="0.70866141732283472" right="0.70866141732283472" top="0.74803149606299213" bottom="0.74803149606299213" header="0.31496062992125984" footer="0.31496062992125984"/>
  <pageSetup paperSize="9" scale="45" orientation="landscape"/>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4"/>
  <sheetViews>
    <sheetView zoomScale="90" zoomScaleNormal="90" zoomScalePageLayoutView="90" workbookViewId="0"/>
  </sheetViews>
  <sheetFormatPr defaultColWidth="8.85546875" defaultRowHeight="15" x14ac:dyDescent="0.25"/>
  <cols>
    <col min="1" max="1" width="4.42578125" customWidth="1"/>
    <col min="2" max="2" width="11.7109375" customWidth="1"/>
    <col min="3" max="3" width="85.140625" customWidth="1"/>
    <col min="4" max="4" width="18" customWidth="1"/>
    <col min="5" max="5" width="17.140625" customWidth="1"/>
    <col min="6" max="6" width="14.140625" customWidth="1"/>
    <col min="7" max="7" width="12.42578125" customWidth="1"/>
    <col min="8" max="8" width="76.85546875" customWidth="1"/>
  </cols>
  <sheetData>
    <row r="1" spans="2:9" ht="15" customHeight="1" x14ac:dyDescent="0.25">
      <c r="B1" s="106" t="s">
        <v>89</v>
      </c>
      <c r="C1" s="107"/>
      <c r="D1" s="107"/>
      <c r="E1" s="107"/>
      <c r="F1" s="107"/>
      <c r="G1" s="107"/>
      <c r="H1" s="107"/>
      <c r="I1" s="108"/>
    </row>
    <row r="2" spans="2:9" ht="15" customHeight="1" x14ac:dyDescent="0.25">
      <c r="B2" s="109"/>
      <c r="C2" s="110"/>
      <c r="D2" s="110"/>
      <c r="E2" s="110"/>
      <c r="F2" s="110"/>
      <c r="G2" s="110"/>
      <c r="H2" s="110"/>
      <c r="I2" s="111"/>
    </row>
    <row r="3" spans="2:9" x14ac:dyDescent="0.25">
      <c r="B3" s="4" t="s">
        <v>0</v>
      </c>
      <c r="C3" s="5"/>
      <c r="D3" s="5"/>
      <c r="E3" s="5"/>
      <c r="F3" s="5"/>
      <c r="G3" s="5"/>
      <c r="H3" s="6"/>
    </row>
    <row r="4" spans="2:9" x14ac:dyDescent="0.25">
      <c r="B4" s="39" t="s">
        <v>34</v>
      </c>
      <c r="C4" s="1"/>
      <c r="D4" s="1"/>
      <c r="E4" s="1"/>
      <c r="F4" s="1"/>
      <c r="G4" s="1"/>
      <c r="H4" s="8"/>
    </row>
    <row r="5" spans="2:9" x14ac:dyDescent="0.25">
      <c r="B5" s="9"/>
      <c r="C5" s="10"/>
      <c r="D5" s="10"/>
      <c r="E5" s="10"/>
      <c r="F5" s="10"/>
      <c r="G5" s="10"/>
      <c r="H5" s="11"/>
    </row>
    <row r="6" spans="2:9" ht="30" customHeight="1" x14ac:dyDescent="0.25">
      <c r="B6" s="118" t="s">
        <v>2</v>
      </c>
      <c r="C6" s="119" t="s">
        <v>60</v>
      </c>
      <c r="D6" s="115" t="s">
        <v>4</v>
      </c>
      <c r="E6" s="2" t="s">
        <v>5</v>
      </c>
      <c r="F6" s="115" t="s">
        <v>6</v>
      </c>
      <c r="G6" s="119" t="s">
        <v>7</v>
      </c>
      <c r="H6" s="116" t="s">
        <v>8</v>
      </c>
    </row>
    <row r="7" spans="2:9" x14ac:dyDescent="0.25">
      <c r="B7" s="118"/>
      <c r="C7" s="119"/>
      <c r="D7" s="115"/>
      <c r="E7" s="3">
        <v>1</v>
      </c>
      <c r="F7" s="115"/>
      <c r="G7" s="119"/>
      <c r="H7" s="116"/>
    </row>
    <row r="8" spans="2:9" ht="18.75" x14ac:dyDescent="0.25">
      <c r="B8" s="122" t="s">
        <v>18</v>
      </c>
      <c r="C8" s="123"/>
      <c r="D8" s="13">
        <v>0.1</v>
      </c>
      <c r="E8" s="14"/>
      <c r="F8" s="14"/>
      <c r="G8" s="14"/>
      <c r="H8" s="15"/>
    </row>
    <row r="9" spans="2:9" ht="30" customHeight="1" x14ac:dyDescent="0.25">
      <c r="B9" s="36" t="s">
        <v>9</v>
      </c>
      <c r="C9" s="120" t="s">
        <v>16</v>
      </c>
      <c r="D9" s="120"/>
      <c r="E9" s="37"/>
      <c r="F9" s="37"/>
      <c r="G9" s="37"/>
      <c r="H9" s="38"/>
    </row>
    <row r="10" spans="2:9" ht="122.25" customHeight="1" x14ac:dyDescent="0.25">
      <c r="B10" s="83" t="s">
        <v>21</v>
      </c>
      <c r="C10" s="182" t="s">
        <v>19</v>
      </c>
      <c r="D10" s="140">
        <f>(1/8)*1</f>
        <v>0.125</v>
      </c>
      <c r="E10" s="140">
        <f>D10*$D$8</f>
        <v>1.2500000000000001E-2</v>
      </c>
      <c r="F10" s="177" t="s">
        <v>17</v>
      </c>
      <c r="G10" s="32" t="s">
        <v>10</v>
      </c>
      <c r="H10" s="40" t="s">
        <v>105</v>
      </c>
    </row>
    <row r="11" spans="2:9" ht="123.75" customHeight="1" x14ac:dyDescent="0.25">
      <c r="B11" s="84"/>
      <c r="C11" s="183"/>
      <c r="D11" s="141"/>
      <c r="E11" s="141"/>
      <c r="F11" s="178"/>
      <c r="G11" s="32" t="s">
        <v>11</v>
      </c>
      <c r="H11" s="40" t="s">
        <v>106</v>
      </c>
      <c r="I11" s="81"/>
    </row>
    <row r="12" spans="2:9" ht="153" customHeight="1" x14ac:dyDescent="0.25">
      <c r="B12" s="84"/>
      <c r="C12" s="183"/>
      <c r="D12" s="141"/>
      <c r="E12" s="148"/>
      <c r="F12" s="178"/>
      <c r="G12" s="31" t="s">
        <v>14</v>
      </c>
      <c r="H12" s="41" t="s">
        <v>107</v>
      </c>
    </row>
    <row r="13" spans="2:9" ht="77.25" customHeight="1" x14ac:dyDescent="0.25">
      <c r="B13" s="83" t="s">
        <v>22</v>
      </c>
      <c r="C13" s="182" t="s">
        <v>20</v>
      </c>
      <c r="D13" s="140">
        <f>(1/8)*1</f>
        <v>0.125</v>
      </c>
      <c r="E13" s="140">
        <f>D13*$D$8</f>
        <v>1.2500000000000001E-2</v>
      </c>
      <c r="F13" s="177" t="s">
        <v>17</v>
      </c>
      <c r="G13" s="32" t="s">
        <v>10</v>
      </c>
      <c r="H13" s="40" t="s">
        <v>105</v>
      </c>
    </row>
    <row r="14" spans="2:9" ht="63" customHeight="1" x14ac:dyDescent="0.25">
      <c r="B14" s="84"/>
      <c r="C14" s="175"/>
      <c r="D14" s="141"/>
      <c r="E14" s="141"/>
      <c r="F14" s="178"/>
      <c r="G14" s="32" t="s">
        <v>11</v>
      </c>
      <c r="H14" s="40" t="s">
        <v>106</v>
      </c>
    </row>
    <row r="15" spans="2:9" ht="63.75" customHeight="1" x14ac:dyDescent="0.25">
      <c r="B15" s="84"/>
      <c r="C15" s="175"/>
      <c r="D15" s="141"/>
      <c r="E15" s="148"/>
      <c r="F15" s="178"/>
      <c r="G15" s="31" t="s">
        <v>14</v>
      </c>
      <c r="H15" s="41" t="s">
        <v>107</v>
      </c>
    </row>
    <row r="16" spans="2:9" ht="297.75" customHeight="1" x14ac:dyDescent="0.25">
      <c r="B16" s="83" t="s">
        <v>23</v>
      </c>
      <c r="C16" s="182" t="s">
        <v>26</v>
      </c>
      <c r="D16" s="140">
        <f>(1/8)*1</f>
        <v>0.125</v>
      </c>
      <c r="E16" s="140">
        <f>D16*$D$8</f>
        <v>1.2500000000000001E-2</v>
      </c>
      <c r="F16" s="177" t="s">
        <v>17</v>
      </c>
      <c r="G16" s="32" t="s">
        <v>10</v>
      </c>
      <c r="H16" s="40" t="s">
        <v>105</v>
      </c>
    </row>
    <row r="17" spans="2:8" ht="211.5" customHeight="1" x14ac:dyDescent="0.25">
      <c r="B17" s="84"/>
      <c r="C17" s="175"/>
      <c r="D17" s="141"/>
      <c r="E17" s="141"/>
      <c r="F17" s="178"/>
      <c r="G17" s="32" t="s">
        <v>11</v>
      </c>
      <c r="H17" s="40" t="s">
        <v>106</v>
      </c>
    </row>
    <row r="18" spans="2:8" ht="249.75" customHeight="1" x14ac:dyDescent="0.25">
      <c r="B18" s="84"/>
      <c r="C18" s="175"/>
      <c r="D18" s="141"/>
      <c r="E18" s="141"/>
      <c r="F18" s="178"/>
      <c r="G18" s="31" t="s">
        <v>14</v>
      </c>
      <c r="H18" s="41" t="s">
        <v>107</v>
      </c>
    </row>
    <row r="19" spans="2:8" ht="67.5" customHeight="1" x14ac:dyDescent="0.25">
      <c r="B19" s="83" t="s">
        <v>24</v>
      </c>
      <c r="C19" s="182" t="s">
        <v>27</v>
      </c>
      <c r="D19" s="140">
        <f>(1/8)*1</f>
        <v>0.125</v>
      </c>
      <c r="E19" s="140">
        <f>D19*$D$8</f>
        <v>1.2500000000000001E-2</v>
      </c>
      <c r="F19" s="177" t="s">
        <v>17</v>
      </c>
      <c r="G19" s="32" t="s">
        <v>10</v>
      </c>
      <c r="H19" s="40" t="s">
        <v>105</v>
      </c>
    </row>
    <row r="20" spans="2:8" ht="60" x14ac:dyDescent="0.25">
      <c r="B20" s="84"/>
      <c r="C20" s="175"/>
      <c r="D20" s="141"/>
      <c r="E20" s="141"/>
      <c r="F20" s="178"/>
      <c r="G20" s="32" t="s">
        <v>11</v>
      </c>
      <c r="H20" s="40" t="s">
        <v>106</v>
      </c>
    </row>
    <row r="21" spans="2:8" ht="94.5" customHeight="1" x14ac:dyDescent="0.25">
      <c r="B21" s="84"/>
      <c r="C21" s="175"/>
      <c r="D21" s="141"/>
      <c r="E21" s="148"/>
      <c r="F21" s="178"/>
      <c r="G21" s="31" t="s">
        <v>14</v>
      </c>
      <c r="H21" s="41" t="s">
        <v>107</v>
      </c>
    </row>
    <row r="22" spans="2:8" ht="130.5" customHeight="1" x14ac:dyDescent="0.25">
      <c r="B22" s="85" t="s">
        <v>25</v>
      </c>
      <c r="C22" s="174" t="s">
        <v>28</v>
      </c>
      <c r="D22" s="140">
        <f>(1/8)*1</f>
        <v>0.125</v>
      </c>
      <c r="E22" s="140">
        <f>D22*$D$8</f>
        <v>1.2500000000000001E-2</v>
      </c>
      <c r="F22" s="177" t="s">
        <v>17</v>
      </c>
      <c r="G22" s="32" t="s">
        <v>10</v>
      </c>
      <c r="H22" s="40" t="s">
        <v>105</v>
      </c>
    </row>
    <row r="23" spans="2:8" ht="117.75" customHeight="1" x14ac:dyDescent="0.25">
      <c r="B23" s="84"/>
      <c r="C23" s="175"/>
      <c r="D23" s="141"/>
      <c r="E23" s="141"/>
      <c r="F23" s="178"/>
      <c r="G23" s="32" t="s">
        <v>11</v>
      </c>
      <c r="H23" s="40" t="s">
        <v>106</v>
      </c>
    </row>
    <row r="24" spans="2:8" ht="166.5" customHeight="1" x14ac:dyDescent="0.25">
      <c r="B24" s="86"/>
      <c r="C24" s="176"/>
      <c r="D24" s="141"/>
      <c r="E24" s="148"/>
      <c r="F24" s="178"/>
      <c r="G24" s="31" t="s">
        <v>14</v>
      </c>
      <c r="H24" s="41" t="s">
        <v>107</v>
      </c>
    </row>
    <row r="25" spans="2:8" s="33" customFormat="1" ht="73.5" customHeight="1" x14ac:dyDescent="0.25">
      <c r="B25" s="85" t="s">
        <v>29</v>
      </c>
      <c r="C25" s="174" t="s">
        <v>30</v>
      </c>
      <c r="D25" s="140">
        <f>(1/8)*1</f>
        <v>0.125</v>
      </c>
      <c r="E25" s="140">
        <f>D25*$D$8</f>
        <v>1.2500000000000001E-2</v>
      </c>
      <c r="F25" s="177" t="s">
        <v>17</v>
      </c>
      <c r="G25" s="32" t="s">
        <v>10</v>
      </c>
      <c r="H25" s="40" t="s">
        <v>105</v>
      </c>
    </row>
    <row r="26" spans="2:8" s="33" customFormat="1" ht="54.75" customHeight="1" x14ac:dyDescent="0.25">
      <c r="B26" s="84"/>
      <c r="C26" s="175"/>
      <c r="D26" s="141"/>
      <c r="E26" s="141"/>
      <c r="F26" s="178"/>
      <c r="G26" s="32" t="s">
        <v>11</v>
      </c>
      <c r="H26" s="40" t="s">
        <v>106</v>
      </c>
    </row>
    <row r="27" spans="2:8" s="33" customFormat="1" ht="57" customHeight="1" x14ac:dyDescent="0.25">
      <c r="B27" s="86"/>
      <c r="C27" s="176"/>
      <c r="D27" s="141"/>
      <c r="E27" s="148"/>
      <c r="F27" s="178"/>
      <c r="G27" s="31" t="s">
        <v>14</v>
      </c>
      <c r="H27" s="41" t="s">
        <v>107</v>
      </c>
    </row>
    <row r="28" spans="2:8" s="33" customFormat="1" ht="155.25" customHeight="1" x14ac:dyDescent="0.25">
      <c r="B28" s="85" t="s">
        <v>31</v>
      </c>
      <c r="C28" s="174" t="s">
        <v>32</v>
      </c>
      <c r="D28" s="140">
        <f>(1/8)*1</f>
        <v>0.125</v>
      </c>
      <c r="E28" s="140">
        <f>D28*$D$8</f>
        <v>1.2500000000000001E-2</v>
      </c>
      <c r="F28" s="177" t="s">
        <v>17</v>
      </c>
      <c r="G28" s="32" t="s">
        <v>10</v>
      </c>
      <c r="H28" s="40" t="s">
        <v>105</v>
      </c>
    </row>
    <row r="29" spans="2:8" s="33" customFormat="1" ht="132.75" customHeight="1" x14ac:dyDescent="0.25">
      <c r="B29" s="84"/>
      <c r="C29" s="175"/>
      <c r="D29" s="141"/>
      <c r="E29" s="141"/>
      <c r="F29" s="178"/>
      <c r="G29" s="32" t="s">
        <v>11</v>
      </c>
      <c r="H29" s="40" t="s">
        <v>106</v>
      </c>
    </row>
    <row r="30" spans="2:8" s="33" customFormat="1" ht="150.75" customHeight="1" x14ac:dyDescent="0.25">
      <c r="B30" s="86"/>
      <c r="C30" s="175"/>
      <c r="D30" s="141"/>
      <c r="E30" s="141"/>
      <c r="F30" s="178"/>
      <c r="G30" s="31" t="s">
        <v>14</v>
      </c>
      <c r="H30" s="41" t="s">
        <v>107</v>
      </c>
    </row>
    <row r="31" spans="2:8" ht="158.25" customHeight="1" x14ac:dyDescent="0.25">
      <c r="B31" s="87" t="s">
        <v>33</v>
      </c>
      <c r="C31" s="179" t="s">
        <v>128</v>
      </c>
      <c r="D31" s="140">
        <f>(1/8)*1</f>
        <v>0.125</v>
      </c>
      <c r="E31" s="140">
        <f>D31*$D$8</f>
        <v>1.2500000000000001E-2</v>
      </c>
      <c r="F31" s="171" t="s">
        <v>17</v>
      </c>
      <c r="G31" s="32" t="s">
        <v>10</v>
      </c>
      <c r="H31" s="40" t="s">
        <v>105</v>
      </c>
    </row>
    <row r="32" spans="2:8" ht="122.25" customHeight="1" x14ac:dyDescent="0.25">
      <c r="B32" s="88"/>
      <c r="C32" s="180"/>
      <c r="D32" s="141"/>
      <c r="E32" s="141"/>
      <c r="F32" s="172"/>
      <c r="G32" s="32" t="s">
        <v>11</v>
      </c>
      <c r="H32" s="40" t="s">
        <v>106</v>
      </c>
    </row>
    <row r="33" spans="2:8" ht="120" customHeight="1" x14ac:dyDescent="0.25">
      <c r="B33" s="89"/>
      <c r="C33" s="181"/>
      <c r="D33" s="141"/>
      <c r="E33" s="141"/>
      <c r="F33" s="173"/>
      <c r="G33" s="31" t="s">
        <v>14</v>
      </c>
      <c r="H33" s="41" t="s">
        <v>107</v>
      </c>
    </row>
    <row r="34" spans="2:8" x14ac:dyDescent="0.25">
      <c r="C34" s="60" t="s">
        <v>58</v>
      </c>
      <c r="D34" s="62">
        <f>SUM(D10:D31)</f>
        <v>1</v>
      </c>
      <c r="E34" s="62">
        <f>SUM(E10:E31)</f>
        <v>9.9999999999999992E-2</v>
      </c>
    </row>
  </sheetData>
  <mergeCells count="41">
    <mergeCell ref="E16:E18"/>
    <mergeCell ref="F22:F24"/>
    <mergeCell ref="C22:C24"/>
    <mergeCell ref="D22:D24"/>
    <mergeCell ref="E22:E24"/>
    <mergeCell ref="C19:C21"/>
    <mergeCell ref="D19:D21"/>
    <mergeCell ref="E19:E21"/>
    <mergeCell ref="F19:F21"/>
    <mergeCell ref="E13:E15"/>
    <mergeCell ref="F13:F15"/>
    <mergeCell ref="F16:F18"/>
    <mergeCell ref="G6:G7"/>
    <mergeCell ref="B8:C8"/>
    <mergeCell ref="C9:D9"/>
    <mergeCell ref="C10:C12"/>
    <mergeCell ref="D10:D12"/>
    <mergeCell ref="E10:E12"/>
    <mergeCell ref="F10:F12"/>
    <mergeCell ref="B6:B7"/>
    <mergeCell ref="C6:C7"/>
    <mergeCell ref="D6:D7"/>
    <mergeCell ref="F6:F7"/>
    <mergeCell ref="C16:C18"/>
    <mergeCell ref="D16:D18"/>
    <mergeCell ref="D31:D33"/>
    <mergeCell ref="H6:H7"/>
    <mergeCell ref="B1:I2"/>
    <mergeCell ref="E31:E33"/>
    <mergeCell ref="F31:F33"/>
    <mergeCell ref="C25:C27"/>
    <mergeCell ref="D25:D27"/>
    <mergeCell ref="E25:E27"/>
    <mergeCell ref="F25:F27"/>
    <mergeCell ref="C28:C30"/>
    <mergeCell ref="D28:D30"/>
    <mergeCell ref="E28:E30"/>
    <mergeCell ref="F28:F30"/>
    <mergeCell ref="C31:C33"/>
    <mergeCell ref="C13:C15"/>
    <mergeCell ref="D13:D15"/>
  </mergeCells>
  <pageMargins left="0.70866141732283472" right="0.70866141732283472" top="0.74803149606299213" bottom="0.74803149606299213" header="0.31496062992125984" footer="0.31496062992125984"/>
  <pageSetup paperSize="9" scale="45" orientation="landscape"/>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4"/>
  <sheetViews>
    <sheetView tabSelected="1" zoomScale="90" zoomScaleNormal="90" zoomScalePageLayoutView="90" workbookViewId="0">
      <selection activeCell="C10" sqref="C10:C12"/>
    </sheetView>
  </sheetViews>
  <sheetFormatPr defaultColWidth="8.85546875" defaultRowHeight="15" x14ac:dyDescent="0.25"/>
  <cols>
    <col min="1" max="1" width="4.42578125" style="33" customWidth="1"/>
    <col min="2" max="2" width="11.7109375" style="33" customWidth="1"/>
    <col min="3" max="3" width="85.140625" style="33" customWidth="1"/>
    <col min="4" max="4" width="18" style="33" customWidth="1"/>
    <col min="5" max="5" width="17.140625" style="33" customWidth="1"/>
    <col min="6" max="6" width="14.140625" style="33" customWidth="1"/>
    <col min="7" max="7" width="12.42578125" style="33" customWidth="1"/>
    <col min="8" max="8" width="76.85546875" style="33" customWidth="1"/>
    <col min="9" max="16384" width="8.85546875" style="33"/>
  </cols>
  <sheetData>
    <row r="1" spans="2:9" ht="15" customHeight="1" x14ac:dyDescent="0.25">
      <c r="B1" s="106" t="s">
        <v>89</v>
      </c>
      <c r="C1" s="107"/>
      <c r="D1" s="107"/>
      <c r="E1" s="107"/>
      <c r="F1" s="107"/>
      <c r="G1" s="107"/>
      <c r="H1" s="107"/>
      <c r="I1" s="108"/>
    </row>
    <row r="2" spans="2:9" ht="15" customHeight="1" x14ac:dyDescent="0.25">
      <c r="B2" s="109"/>
      <c r="C2" s="110"/>
      <c r="D2" s="110"/>
      <c r="E2" s="110"/>
      <c r="F2" s="110"/>
      <c r="G2" s="110"/>
      <c r="H2" s="110"/>
      <c r="I2" s="111"/>
    </row>
    <row r="3" spans="2:9" x14ac:dyDescent="0.25">
      <c r="B3" s="4" t="s">
        <v>0</v>
      </c>
      <c r="C3" s="5"/>
      <c r="D3" s="5"/>
      <c r="E3" s="5"/>
      <c r="F3" s="5"/>
      <c r="G3" s="5"/>
      <c r="H3" s="6"/>
    </row>
    <row r="4" spans="2:9" x14ac:dyDescent="0.25">
      <c r="B4" s="39" t="s">
        <v>124</v>
      </c>
      <c r="C4" s="34"/>
      <c r="D4" s="34"/>
      <c r="E4" s="34"/>
      <c r="F4" s="34"/>
      <c r="G4" s="34"/>
      <c r="H4" s="35"/>
    </row>
    <row r="5" spans="2:9" x14ac:dyDescent="0.25">
      <c r="B5" s="9"/>
      <c r="C5" s="10"/>
      <c r="D5" s="10"/>
      <c r="E5" s="10"/>
      <c r="F5" s="10"/>
      <c r="G5" s="10"/>
      <c r="H5" s="11"/>
    </row>
    <row r="6" spans="2:9" ht="30" customHeight="1" x14ac:dyDescent="0.25">
      <c r="B6" s="118" t="s">
        <v>2</v>
      </c>
      <c r="C6" s="119" t="s">
        <v>60</v>
      </c>
      <c r="D6" s="115" t="s">
        <v>4</v>
      </c>
      <c r="E6" s="42" t="s">
        <v>5</v>
      </c>
      <c r="F6" s="115" t="s">
        <v>6</v>
      </c>
      <c r="G6" s="119" t="s">
        <v>7</v>
      </c>
      <c r="H6" s="116" t="s">
        <v>8</v>
      </c>
    </row>
    <row r="7" spans="2:9" x14ac:dyDescent="0.25">
      <c r="B7" s="118"/>
      <c r="C7" s="119"/>
      <c r="D7" s="115"/>
      <c r="E7" s="3">
        <v>1</v>
      </c>
      <c r="F7" s="115"/>
      <c r="G7" s="119"/>
      <c r="H7" s="116"/>
    </row>
    <row r="8" spans="2:9" ht="18.75" x14ac:dyDescent="0.25">
      <c r="B8" s="122" t="s">
        <v>61</v>
      </c>
      <c r="C8" s="123"/>
      <c r="D8" s="63">
        <v>2.5000000000000001E-2</v>
      </c>
      <c r="E8" s="14"/>
      <c r="F8" s="14"/>
      <c r="G8" s="14"/>
      <c r="H8" s="15"/>
    </row>
    <row r="9" spans="2:9" ht="30" customHeight="1" x14ac:dyDescent="0.25">
      <c r="B9" s="36" t="s">
        <v>9</v>
      </c>
      <c r="C9" s="120" t="s">
        <v>16</v>
      </c>
      <c r="D9" s="120"/>
      <c r="E9" s="37"/>
      <c r="F9" s="37"/>
      <c r="G9" s="37"/>
      <c r="H9" s="38"/>
    </row>
    <row r="10" spans="2:9" ht="122.25" customHeight="1" x14ac:dyDescent="0.25">
      <c r="B10" s="134" t="s">
        <v>21</v>
      </c>
      <c r="C10" s="182" t="s">
        <v>19</v>
      </c>
      <c r="D10" s="140">
        <f>(1/8)*1</f>
        <v>0.125</v>
      </c>
      <c r="E10" s="140">
        <f>D10*$D$8</f>
        <v>3.1250000000000002E-3</v>
      </c>
      <c r="F10" s="177" t="s">
        <v>17</v>
      </c>
      <c r="G10" s="32" t="s">
        <v>10</v>
      </c>
      <c r="H10" s="40" t="s">
        <v>105</v>
      </c>
    </row>
    <row r="11" spans="2:9" ht="123.75" customHeight="1" x14ac:dyDescent="0.25">
      <c r="B11" s="135"/>
      <c r="C11" s="183"/>
      <c r="D11" s="141"/>
      <c r="E11" s="141"/>
      <c r="F11" s="178"/>
      <c r="G11" s="32" t="s">
        <v>11</v>
      </c>
      <c r="H11" s="40" t="s">
        <v>106</v>
      </c>
    </row>
    <row r="12" spans="2:9" ht="153" customHeight="1" x14ac:dyDescent="0.25">
      <c r="B12" s="135"/>
      <c r="C12" s="183"/>
      <c r="D12" s="141"/>
      <c r="E12" s="148"/>
      <c r="F12" s="178"/>
      <c r="G12" s="31" t="s">
        <v>14</v>
      </c>
      <c r="H12" s="41" t="s">
        <v>107</v>
      </c>
    </row>
    <row r="13" spans="2:9" ht="82.5" customHeight="1" x14ac:dyDescent="0.25">
      <c r="B13" s="134" t="s">
        <v>22</v>
      </c>
      <c r="C13" s="182" t="s">
        <v>20</v>
      </c>
      <c r="D13" s="140">
        <f>(1/8)*1</f>
        <v>0.125</v>
      </c>
      <c r="E13" s="140">
        <f>D13*$D$8</f>
        <v>3.1250000000000002E-3</v>
      </c>
      <c r="F13" s="177" t="s">
        <v>17</v>
      </c>
      <c r="G13" s="32" t="s">
        <v>10</v>
      </c>
      <c r="H13" s="40" t="s">
        <v>105</v>
      </c>
    </row>
    <row r="14" spans="2:9" ht="60" x14ac:dyDescent="0.25">
      <c r="B14" s="135"/>
      <c r="C14" s="175"/>
      <c r="D14" s="141"/>
      <c r="E14" s="141"/>
      <c r="F14" s="178"/>
      <c r="G14" s="32" t="s">
        <v>11</v>
      </c>
      <c r="H14" s="40" t="s">
        <v>106</v>
      </c>
    </row>
    <row r="15" spans="2:9" ht="63.75" customHeight="1" x14ac:dyDescent="0.25">
      <c r="B15" s="135"/>
      <c r="C15" s="175"/>
      <c r="D15" s="141"/>
      <c r="E15" s="148"/>
      <c r="F15" s="178"/>
      <c r="G15" s="31" t="s">
        <v>14</v>
      </c>
      <c r="H15" s="41" t="s">
        <v>107</v>
      </c>
    </row>
    <row r="16" spans="2:9" ht="297.75" customHeight="1" x14ac:dyDescent="0.25">
      <c r="B16" s="134" t="s">
        <v>23</v>
      </c>
      <c r="C16" s="182" t="s">
        <v>26</v>
      </c>
      <c r="D16" s="140">
        <f>(1/8)*1</f>
        <v>0.125</v>
      </c>
      <c r="E16" s="140">
        <f>D16*$D$8</f>
        <v>3.1250000000000002E-3</v>
      </c>
      <c r="F16" s="177" t="s">
        <v>17</v>
      </c>
      <c r="G16" s="32" t="s">
        <v>10</v>
      </c>
      <c r="H16" s="40" t="s">
        <v>105</v>
      </c>
    </row>
    <row r="17" spans="2:8" ht="211.5" customHeight="1" x14ac:dyDescent="0.25">
      <c r="B17" s="135"/>
      <c r="C17" s="175"/>
      <c r="D17" s="141"/>
      <c r="E17" s="141"/>
      <c r="F17" s="178"/>
      <c r="G17" s="32" t="s">
        <v>11</v>
      </c>
      <c r="H17" s="40" t="s">
        <v>106</v>
      </c>
    </row>
    <row r="18" spans="2:8" ht="249.75" customHeight="1" x14ac:dyDescent="0.25">
      <c r="B18" s="135"/>
      <c r="C18" s="175"/>
      <c r="D18" s="141"/>
      <c r="E18" s="141"/>
      <c r="F18" s="178"/>
      <c r="G18" s="31" t="s">
        <v>14</v>
      </c>
      <c r="H18" s="41" t="s">
        <v>107</v>
      </c>
    </row>
    <row r="19" spans="2:8" ht="67.5" customHeight="1" x14ac:dyDescent="0.25">
      <c r="B19" s="134" t="s">
        <v>24</v>
      </c>
      <c r="C19" s="182" t="s">
        <v>27</v>
      </c>
      <c r="D19" s="140">
        <f>(1/8)*1</f>
        <v>0.125</v>
      </c>
      <c r="E19" s="140">
        <f>D19*$D$8</f>
        <v>3.1250000000000002E-3</v>
      </c>
      <c r="F19" s="177" t="s">
        <v>17</v>
      </c>
      <c r="G19" s="32" t="s">
        <v>10</v>
      </c>
      <c r="H19" s="40" t="s">
        <v>105</v>
      </c>
    </row>
    <row r="20" spans="2:8" ht="60" x14ac:dyDescent="0.25">
      <c r="B20" s="135"/>
      <c r="C20" s="175"/>
      <c r="D20" s="141"/>
      <c r="E20" s="141"/>
      <c r="F20" s="178"/>
      <c r="G20" s="32" t="s">
        <v>11</v>
      </c>
      <c r="H20" s="40" t="s">
        <v>106</v>
      </c>
    </row>
    <row r="21" spans="2:8" ht="94.5" customHeight="1" x14ac:dyDescent="0.25">
      <c r="B21" s="135"/>
      <c r="C21" s="175"/>
      <c r="D21" s="141"/>
      <c r="E21" s="148"/>
      <c r="F21" s="178"/>
      <c r="G21" s="31" t="s">
        <v>14</v>
      </c>
      <c r="H21" s="41" t="s">
        <v>107</v>
      </c>
    </row>
    <row r="22" spans="2:8" ht="130.5" customHeight="1" x14ac:dyDescent="0.25">
      <c r="B22" s="184" t="s">
        <v>25</v>
      </c>
      <c r="C22" s="174" t="s">
        <v>28</v>
      </c>
      <c r="D22" s="140">
        <f>(1/8)*1</f>
        <v>0.125</v>
      </c>
      <c r="E22" s="140">
        <f>D22*$D$8</f>
        <v>3.1250000000000002E-3</v>
      </c>
      <c r="F22" s="177" t="s">
        <v>17</v>
      </c>
      <c r="G22" s="32" t="s">
        <v>10</v>
      </c>
      <c r="H22" s="40" t="s">
        <v>105</v>
      </c>
    </row>
    <row r="23" spans="2:8" ht="117.75" customHeight="1" x14ac:dyDescent="0.25">
      <c r="B23" s="135"/>
      <c r="C23" s="175"/>
      <c r="D23" s="141"/>
      <c r="E23" s="141"/>
      <c r="F23" s="178"/>
      <c r="G23" s="32" t="s">
        <v>11</v>
      </c>
      <c r="H23" s="40" t="s">
        <v>106</v>
      </c>
    </row>
    <row r="24" spans="2:8" ht="166.5" customHeight="1" x14ac:dyDescent="0.25">
      <c r="B24" s="185"/>
      <c r="C24" s="176"/>
      <c r="D24" s="141"/>
      <c r="E24" s="148"/>
      <c r="F24" s="178"/>
      <c r="G24" s="31" t="s">
        <v>14</v>
      </c>
      <c r="H24" s="41" t="s">
        <v>107</v>
      </c>
    </row>
    <row r="25" spans="2:8" ht="73.5" customHeight="1" x14ac:dyDescent="0.25">
      <c r="B25" s="184" t="s">
        <v>29</v>
      </c>
      <c r="C25" s="174" t="s">
        <v>30</v>
      </c>
      <c r="D25" s="140">
        <f>(1/8)*1</f>
        <v>0.125</v>
      </c>
      <c r="E25" s="140">
        <f>D25*$D$8</f>
        <v>3.1250000000000002E-3</v>
      </c>
      <c r="F25" s="177" t="s">
        <v>17</v>
      </c>
      <c r="G25" s="32" t="s">
        <v>10</v>
      </c>
      <c r="H25" s="40" t="s">
        <v>105</v>
      </c>
    </row>
    <row r="26" spans="2:8" ht="54.75" customHeight="1" x14ac:dyDescent="0.25">
      <c r="B26" s="135"/>
      <c r="C26" s="175"/>
      <c r="D26" s="141"/>
      <c r="E26" s="141"/>
      <c r="F26" s="178"/>
      <c r="G26" s="32" t="s">
        <v>11</v>
      </c>
      <c r="H26" s="40" t="s">
        <v>106</v>
      </c>
    </row>
    <row r="27" spans="2:8" ht="57" customHeight="1" x14ac:dyDescent="0.25">
      <c r="B27" s="185"/>
      <c r="C27" s="176"/>
      <c r="D27" s="141"/>
      <c r="E27" s="148"/>
      <c r="F27" s="178"/>
      <c r="G27" s="31" t="s">
        <v>14</v>
      </c>
      <c r="H27" s="41" t="s">
        <v>107</v>
      </c>
    </row>
    <row r="28" spans="2:8" ht="155.25" customHeight="1" x14ac:dyDescent="0.25">
      <c r="B28" s="184" t="s">
        <v>31</v>
      </c>
      <c r="C28" s="174" t="s">
        <v>32</v>
      </c>
      <c r="D28" s="140">
        <f>(1/8)*1</f>
        <v>0.125</v>
      </c>
      <c r="E28" s="140">
        <f>D28*$D$8</f>
        <v>3.1250000000000002E-3</v>
      </c>
      <c r="F28" s="177" t="s">
        <v>17</v>
      </c>
      <c r="G28" s="32" t="s">
        <v>10</v>
      </c>
      <c r="H28" s="40" t="s">
        <v>105</v>
      </c>
    </row>
    <row r="29" spans="2:8" ht="132.75" customHeight="1" x14ac:dyDescent="0.25">
      <c r="B29" s="135"/>
      <c r="C29" s="175"/>
      <c r="D29" s="141"/>
      <c r="E29" s="141"/>
      <c r="F29" s="178"/>
      <c r="G29" s="32" t="s">
        <v>11</v>
      </c>
      <c r="H29" s="40" t="s">
        <v>106</v>
      </c>
    </row>
    <row r="30" spans="2:8" ht="150.75" customHeight="1" x14ac:dyDescent="0.25">
      <c r="B30" s="185"/>
      <c r="C30" s="175"/>
      <c r="D30" s="141"/>
      <c r="E30" s="141"/>
      <c r="F30" s="178"/>
      <c r="G30" s="31" t="s">
        <v>14</v>
      </c>
      <c r="H30" s="41" t="s">
        <v>107</v>
      </c>
    </row>
    <row r="31" spans="2:8" ht="158.25" customHeight="1" x14ac:dyDescent="0.25">
      <c r="B31" s="186" t="s">
        <v>33</v>
      </c>
      <c r="C31" s="179" t="s">
        <v>128</v>
      </c>
      <c r="D31" s="140">
        <f>(1/8)*1</f>
        <v>0.125</v>
      </c>
      <c r="E31" s="140">
        <f>D31*$D$8</f>
        <v>3.1250000000000002E-3</v>
      </c>
      <c r="F31" s="171" t="s">
        <v>17</v>
      </c>
      <c r="G31" s="32" t="s">
        <v>10</v>
      </c>
      <c r="H31" s="40" t="s">
        <v>105</v>
      </c>
    </row>
    <row r="32" spans="2:8" ht="122.25" customHeight="1" x14ac:dyDescent="0.25">
      <c r="B32" s="187"/>
      <c r="C32" s="180"/>
      <c r="D32" s="141"/>
      <c r="E32" s="141"/>
      <c r="F32" s="172"/>
      <c r="G32" s="32" t="s">
        <v>11</v>
      </c>
      <c r="H32" s="40" t="s">
        <v>106</v>
      </c>
    </row>
    <row r="33" spans="2:8" ht="120" customHeight="1" x14ac:dyDescent="0.25">
      <c r="B33" s="188"/>
      <c r="C33" s="181"/>
      <c r="D33" s="141"/>
      <c r="E33" s="141"/>
      <c r="F33" s="173"/>
      <c r="G33" s="99" t="s">
        <v>14</v>
      </c>
      <c r="H33" s="41" t="s">
        <v>107</v>
      </c>
    </row>
    <row r="34" spans="2:8" x14ac:dyDescent="0.25">
      <c r="C34" s="60" t="s">
        <v>58</v>
      </c>
      <c r="D34" s="62">
        <f>SUM(D10:D31)</f>
        <v>1</v>
      </c>
      <c r="E34" s="62">
        <f>SUM(E10:E31)</f>
        <v>2.4999999999999998E-2</v>
      </c>
    </row>
  </sheetData>
  <mergeCells count="49">
    <mergeCell ref="H6:H7"/>
    <mergeCell ref="B1:I2"/>
    <mergeCell ref="B8:C8"/>
    <mergeCell ref="C9:D9"/>
    <mergeCell ref="B10:B12"/>
    <mergeCell ref="C10:C12"/>
    <mergeCell ref="D10:D12"/>
    <mergeCell ref="F10:F12"/>
    <mergeCell ref="E10:E12"/>
    <mergeCell ref="B6:B7"/>
    <mergeCell ref="C6:C7"/>
    <mergeCell ref="D6:D7"/>
    <mergeCell ref="F6:F7"/>
    <mergeCell ref="G6:G7"/>
    <mergeCell ref="B13:B15"/>
    <mergeCell ref="C13:C15"/>
    <mergeCell ref="D13:D15"/>
    <mergeCell ref="E13:E15"/>
    <mergeCell ref="F13:F15"/>
    <mergeCell ref="B19:B21"/>
    <mergeCell ref="C19:C21"/>
    <mergeCell ref="D19:D21"/>
    <mergeCell ref="E19:E21"/>
    <mergeCell ref="F19:F21"/>
    <mergeCell ref="B16:B18"/>
    <mergeCell ref="C16:C18"/>
    <mergeCell ref="D16:D18"/>
    <mergeCell ref="E16:E18"/>
    <mergeCell ref="F16:F18"/>
    <mergeCell ref="B25:B27"/>
    <mergeCell ref="C25:C27"/>
    <mergeCell ref="D25:D27"/>
    <mergeCell ref="E25:E27"/>
    <mergeCell ref="F25:F27"/>
    <mergeCell ref="B22:B24"/>
    <mergeCell ref="C22:C24"/>
    <mergeCell ref="D22:D24"/>
    <mergeCell ref="E22:E24"/>
    <mergeCell ref="F22:F24"/>
    <mergeCell ref="B31:B33"/>
    <mergeCell ref="C31:C33"/>
    <mergeCell ref="D31:D33"/>
    <mergeCell ref="E31:E33"/>
    <mergeCell ref="F31:F33"/>
    <mergeCell ref="B28:B30"/>
    <mergeCell ref="C28:C30"/>
    <mergeCell ref="D28:D30"/>
    <mergeCell ref="E28:E30"/>
    <mergeCell ref="F28:F30"/>
  </mergeCells>
  <pageMargins left="0.70866141732283472" right="0.70866141732283472" top="0.74803149606299213" bottom="0.74803149606299213" header="0.31496062992125984" footer="0.31496062992125984"/>
  <pageSetup paperSize="9" scale="45" orientation="landscape"/>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1302B2789923F4A8896CC0253666A01" ma:contentTypeVersion="0" ma:contentTypeDescription="Create a new document." ma:contentTypeScope="" ma:versionID="e32c8d02b3204542a88c1fabb1e1abce">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59A52BC-269C-4A81-B65A-3676AF7615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5550AA28-CABC-43B4-BFEB-531D96DB939A}">
  <ds:schemaRefs>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http://purl.org/dc/elements/1.1/"/>
    <ds:schemaRef ds:uri="http://purl.org/dc/dcmitype/"/>
  </ds:schemaRefs>
</ds:datastoreItem>
</file>

<file path=customXml/itemProps3.xml><?xml version="1.0" encoding="utf-8"?>
<ds:datastoreItem xmlns:ds="http://schemas.openxmlformats.org/officeDocument/2006/customXml" ds:itemID="{2B337CBE-C794-4043-AF2A-EF1F95C86A4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Cost</vt:lpstr>
      <vt:lpstr>Essential Requirements</vt:lpstr>
      <vt:lpstr>Implement-Capability-Capacity</vt:lpstr>
      <vt:lpstr>Demonstrations</vt:lpstr>
      <vt:lpstr>Site Visits</vt:lpstr>
      <vt:lpstr>'Implement-Capability-Capacity'!Print_Area</vt:lpstr>
    </vt:vector>
  </TitlesOfParts>
  <Company>The Christie NHS Foundation Trust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Clarke Matthew (RBV) NHS Christie Tr</dc:creator>
  <cp:lastModifiedBy>PORTEOUS Rosemary</cp:lastModifiedBy>
  <cp:lastPrinted>2016-06-06T16:15:11Z</cp:lastPrinted>
  <dcterms:created xsi:type="dcterms:W3CDTF">2015-07-31T11:02:56Z</dcterms:created>
  <dcterms:modified xsi:type="dcterms:W3CDTF">2017-06-08T08:09:34Z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0x010100C1302B2789923F4A8896CC0253666A01</vt:lpwstr>
  </property>
</Properties>
</file>